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paolo/Dropbox/Chicche/"/>
    </mc:Choice>
  </mc:AlternateContent>
  <xr:revisionPtr revIDLastSave="0" documentId="13_ncr:1_{C339EAE9-1676-544B-AAF3-4BE397F45698}" xr6:coauthVersionLast="45" xr6:coauthVersionMax="45" xr10:uidLastSave="{00000000-0000-0000-0000-000000000000}"/>
  <bookViews>
    <workbookView xWindow="0" yWindow="500" windowWidth="38400" windowHeight="22660" tabRatio="500" xr2:uid="{00000000-000D-0000-FFFF-FFFF00000000}"/>
  </bookViews>
  <sheets>
    <sheet name="Contabilità" sheetId="2" r:id="rId1"/>
    <sheet name="Paolo" sheetId="3" r:id="rId2"/>
    <sheet name="Alessio" sheetId="4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9" i="2" l="1"/>
  <c r="F23" i="2"/>
  <c r="A2" i="4" l="1"/>
  <c r="L30" i="2"/>
  <c r="P27" i="2" s="1"/>
  <c r="K30" i="2"/>
  <c r="S27" i="2" s="1"/>
  <c r="C39" i="2"/>
  <c r="K9" i="2"/>
  <c r="S8" i="2" s="1"/>
  <c r="L9" i="2"/>
  <c r="P8" i="2" s="1"/>
  <c r="O5" i="2" l="1"/>
  <c r="O24" i="2" s="1"/>
  <c r="A2" i="3"/>
  <c r="C17" i="2"/>
  <c r="B17" i="2"/>
  <c r="D17" i="2" l="1"/>
  <c r="L17" i="2" s="1"/>
  <c r="O6" i="2" s="1"/>
  <c r="N5" i="2"/>
  <c r="N24" i="2" s="1"/>
  <c r="B41" i="2"/>
  <c r="R5" i="2"/>
  <c r="B19" i="2"/>
  <c r="B43" i="2" s="1"/>
  <c r="D43" i="2" s="1"/>
  <c r="Q5" i="2" l="1"/>
  <c r="Q24" i="2" s="1"/>
  <c r="D46" i="2"/>
  <c r="L42" i="2" s="1"/>
  <c r="B42" i="2"/>
  <c r="D42" i="2" s="1"/>
  <c r="P29" i="2" s="1"/>
  <c r="N6" i="2"/>
  <c r="P6" i="2" s="1"/>
  <c r="P11" i="2" s="1"/>
  <c r="R6" i="2"/>
  <c r="R24" i="2"/>
  <c r="Q6" i="2" l="1"/>
  <c r="S6" i="2" s="1"/>
  <c r="S11" i="2" s="1"/>
  <c r="N25" i="2"/>
  <c r="O25" i="2"/>
  <c r="R25" i="2"/>
  <c r="Q25" i="2"/>
  <c r="P25" i="2" l="1"/>
  <c r="P31" i="2" s="1"/>
  <c r="S25" i="2"/>
  <c r="S3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F2" authorId="0" shapeId="0" xr:uid="{FB2BE3BA-53CF-6242-B539-5309E228E25F}">
      <text>
        <r>
          <rPr>
            <b/>
            <sz val="10"/>
            <color rgb="FF000000"/>
            <rFont val="Tahoma"/>
            <family val="2"/>
          </rPr>
          <t xml:space="preserve">Inizio:
</t>
        </r>
        <r>
          <rPr>
            <b/>
            <sz val="10"/>
            <color rgb="FF000000"/>
            <rFont val="Tahoma"/>
            <family val="2"/>
          </rPr>
          <t xml:space="preserve">03/2017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Commissioni:
</t>
        </r>
        <r>
          <rPr>
            <sz val="10"/>
            <color rgb="FF000000"/>
            <rFont val="Tahoma"/>
            <family val="2"/>
          </rPr>
          <t xml:space="preserve">05/2017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b/>
            <sz val="10"/>
            <color rgb="FF000000"/>
            <rFont val="Tahoma"/>
            <family val="2"/>
          </rPr>
          <t xml:space="preserve">Fine:
</t>
        </r>
        <r>
          <rPr>
            <b/>
            <sz val="10"/>
            <color rgb="FF000000"/>
            <rFont val="Tahoma"/>
            <family val="2"/>
          </rPr>
          <t>10/2019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Commissioni:
</t>
        </r>
        <r>
          <rPr>
            <sz val="10"/>
            <color rgb="FF000000"/>
            <rFont val="Tahoma"/>
            <family val="2"/>
          </rPr>
          <t>12/2019</t>
        </r>
      </text>
    </comment>
  </commentList>
</comments>
</file>

<file path=xl/sharedStrings.xml><?xml version="1.0" encoding="utf-8"?>
<sst xmlns="http://schemas.openxmlformats.org/spreadsheetml/2006/main" count="89" uniqueCount="25">
  <si>
    <t>Dominio Aruba</t>
  </si>
  <si>
    <t>Tema MightyMag</t>
  </si>
  <si>
    <t>Acquisti</t>
  </si>
  <si>
    <t>Costo</t>
  </si>
  <si>
    <t>Alessio</t>
  </si>
  <si>
    <t>Paolo</t>
  </si>
  <si>
    <t>Cena WordPress</t>
  </si>
  <si>
    <t>Rinnovo Aruba</t>
  </si>
  <si>
    <t>Entrate</t>
  </si>
  <si>
    <t>Ricavi</t>
  </si>
  <si>
    <t>AdSense</t>
  </si>
  <si>
    <t>Amazon</t>
  </si>
  <si>
    <t>Mesi</t>
  </si>
  <si>
    <t>Mensili</t>
  </si>
  <si>
    <t>Visualizzazioni</t>
  </si>
  <si>
    <t>Articoli</t>
  </si>
  <si>
    <t>Media</t>
  </si>
  <si>
    <t>Guadagni</t>
  </si>
  <si>
    <t>Spese 2019</t>
  </si>
  <si>
    <t>Ripartizione 2019</t>
  </si>
  <si>
    <t>Chicche</t>
  </si>
  <si>
    <t>Tot Chicche</t>
  </si>
  <si>
    <t>Bot Paolo</t>
  </si>
  <si>
    <t>Spese 2020</t>
  </si>
  <si>
    <t>Rinnovo MySQL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</si>
</sst>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vertical="center"/>
    </xf>
    <xf numFmtId="0" fontId="0" fillId="0" borderId="0" xfId="0" applyAlignment="1"/>
    <xf numFmtId="0" fontId="0" fillId="2" borderId="3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" fontId="0" fillId="0" borderId="10" xfId="0" applyNumberFormat="1" applyBorder="1" applyAlignment="1">
      <alignment vertical="center"/>
    </xf>
    <xf numFmtId="2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164" fontId="0" fillId="0" borderId="0" xfId="0" applyNumberFormat="1" applyBorder="1" applyAlignment="1">
      <alignment vertical="center"/>
    </xf>
    <xf numFmtId="164" fontId="1" fillId="0" borderId="11" xfId="0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4" fontId="1" fillId="6" borderId="15" xfId="0" applyNumberFormat="1" applyFont="1" applyFill="1" applyBorder="1" applyAlignment="1">
      <alignment vertical="center"/>
    </xf>
    <xf numFmtId="164" fontId="1" fillId="4" borderId="16" xfId="0" applyNumberFormat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164" fontId="1" fillId="5" borderId="15" xfId="0" applyNumberFormat="1" applyFont="1" applyFill="1" applyBorder="1" applyAlignment="1">
      <alignment vertical="center"/>
    </xf>
    <xf numFmtId="164" fontId="1" fillId="7" borderId="15" xfId="0" applyNumberFormat="1" applyFont="1" applyFill="1" applyBorder="1" applyAlignment="1">
      <alignment vertical="center"/>
    </xf>
    <xf numFmtId="164" fontId="1" fillId="3" borderId="0" xfId="0" applyNumberFormat="1" applyFont="1" applyFill="1" applyAlignment="1">
      <alignment vertical="center"/>
    </xf>
    <xf numFmtId="164" fontId="0" fillId="0" borderId="11" xfId="0" applyNumberFormat="1" applyBorder="1" applyAlignment="1">
      <alignment vertical="center"/>
    </xf>
    <xf numFmtId="164" fontId="0" fillId="8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BF892-CC85-D047-AE3D-2ED4B847AF68}">
  <dimension ref="A1:V47"/>
  <sheetViews>
    <sheetView tabSelected="1" zoomScale="130" zoomScaleNormal="130" workbookViewId="0">
      <selection activeCell="J25" sqref="J25"/>
    </sheetView>
  </sheetViews>
  <sheetFormatPr baseColWidth="10" defaultRowHeight="16" x14ac:dyDescent="0.2"/>
  <cols>
    <col min="1" max="1" width="8.1640625" style="1" bestFit="1" customWidth="1"/>
    <col min="2" max="2" width="9.83203125" style="1" bestFit="1" customWidth="1"/>
    <col min="3" max="3" width="8.33203125" style="1" bestFit="1" customWidth="1"/>
    <col min="4" max="4" width="9.83203125" style="1" bestFit="1" customWidth="1"/>
    <col min="5" max="5" width="3.5" style="1" customWidth="1"/>
    <col min="6" max="6" width="5.33203125" style="13" bestFit="1" customWidth="1"/>
    <col min="7" max="7" width="10.83203125" style="13"/>
    <col min="8" max="8" width="15.83203125" style="13" bestFit="1" customWidth="1"/>
    <col min="9" max="9" width="9.6640625" style="13" bestFit="1" customWidth="1"/>
    <col min="10" max="10" width="5.33203125" style="13" bestFit="1" customWidth="1"/>
    <col min="11" max="11" width="7.1640625" style="13" bestFit="1" customWidth="1"/>
    <col min="12" max="12" width="8.33203125" style="1" bestFit="1" customWidth="1"/>
    <col min="13" max="13" width="10.83203125" style="32"/>
    <col min="14" max="14" width="15.83203125" style="1" bestFit="1" customWidth="1"/>
    <col min="15" max="15" width="8.33203125" style="1" bestFit="1" customWidth="1"/>
    <col min="16" max="16" width="9.83203125" style="1" bestFit="1" customWidth="1"/>
    <col min="17" max="17" width="15.83203125" style="1" bestFit="1" customWidth="1"/>
    <col min="18" max="19" width="8.33203125" style="1" bestFit="1" customWidth="1"/>
    <col min="20" max="16384" width="10.83203125" style="1"/>
  </cols>
  <sheetData>
    <row r="1" spans="1:22" ht="17" thickBot="1" x14ac:dyDescent="0.25">
      <c r="A1" s="54" t="s">
        <v>8</v>
      </c>
      <c r="B1" s="46" t="s">
        <v>9</v>
      </c>
      <c r="C1" s="46"/>
      <c r="D1" s="17"/>
      <c r="H1" s="54" t="s">
        <v>2</v>
      </c>
      <c r="I1" s="46" t="s">
        <v>3</v>
      </c>
      <c r="J1" s="6"/>
      <c r="K1" s="46" t="s">
        <v>4</v>
      </c>
      <c r="L1" s="48" t="s">
        <v>5</v>
      </c>
      <c r="M1" s="14"/>
    </row>
    <row r="2" spans="1:22" x14ac:dyDescent="0.2">
      <c r="A2" s="55"/>
      <c r="B2" s="8" t="s">
        <v>11</v>
      </c>
      <c r="C2" s="8" t="s">
        <v>10</v>
      </c>
      <c r="D2" s="18"/>
      <c r="F2" s="19" t="s">
        <v>12</v>
      </c>
      <c r="G2" s="19"/>
      <c r="H2" s="55"/>
      <c r="I2" s="47"/>
      <c r="J2" s="7"/>
      <c r="K2" s="47"/>
      <c r="L2" s="49"/>
      <c r="M2" s="14"/>
      <c r="N2" s="50" t="s">
        <v>5</v>
      </c>
      <c r="O2" s="51"/>
      <c r="P2" s="52"/>
      <c r="Q2" s="50" t="s">
        <v>4</v>
      </c>
      <c r="R2" s="51"/>
      <c r="S2" s="52"/>
    </row>
    <row r="3" spans="1:22" x14ac:dyDescent="0.2">
      <c r="A3" s="1" t="s">
        <v>11</v>
      </c>
      <c r="B3" s="2">
        <v>40.04</v>
      </c>
      <c r="D3" s="4">
        <v>43189</v>
      </c>
      <c r="E3" s="2"/>
      <c r="F3" s="13">
        <v>31</v>
      </c>
      <c r="H3" s="1" t="s">
        <v>0</v>
      </c>
      <c r="I3" s="2">
        <v>40</v>
      </c>
      <c r="J3" s="3">
        <v>2017</v>
      </c>
      <c r="K3" s="2">
        <v>20</v>
      </c>
      <c r="L3" s="2">
        <v>20</v>
      </c>
      <c r="M3" s="15"/>
      <c r="N3" s="20"/>
      <c r="O3" s="21"/>
      <c r="P3" s="22"/>
      <c r="Q3" s="20"/>
      <c r="R3" s="21"/>
      <c r="S3" s="22"/>
    </row>
    <row r="4" spans="1:22" x14ac:dyDescent="0.2">
      <c r="A4" s="1" t="s">
        <v>10</v>
      </c>
      <c r="B4" s="2"/>
      <c r="C4" s="2">
        <v>72.73</v>
      </c>
      <c r="D4" s="4">
        <v>43272</v>
      </c>
      <c r="E4" s="2"/>
      <c r="H4" s="1" t="s">
        <v>1</v>
      </c>
      <c r="I4" s="2">
        <v>80</v>
      </c>
      <c r="J4" s="3">
        <v>2017</v>
      </c>
      <c r="K4" s="2"/>
      <c r="L4" s="2">
        <v>80</v>
      </c>
      <c r="M4" s="15"/>
      <c r="N4" s="23" t="s">
        <v>14</v>
      </c>
      <c r="O4" s="24" t="s">
        <v>15</v>
      </c>
      <c r="P4" s="25" t="s">
        <v>16</v>
      </c>
      <c r="Q4" s="23" t="s">
        <v>14</v>
      </c>
      <c r="R4" s="24" t="s">
        <v>15</v>
      </c>
      <c r="S4" s="25" t="s">
        <v>16</v>
      </c>
    </row>
    <row r="5" spans="1:22" x14ac:dyDescent="0.2">
      <c r="A5" s="1" t="s">
        <v>10</v>
      </c>
      <c r="B5" s="2"/>
      <c r="C5" s="2">
        <v>92.76</v>
      </c>
      <c r="D5" s="4">
        <v>43364</v>
      </c>
      <c r="E5" s="2"/>
      <c r="H5" s="1" t="s">
        <v>6</v>
      </c>
      <c r="I5" s="2">
        <v>60</v>
      </c>
      <c r="J5" s="3">
        <v>2017</v>
      </c>
      <c r="K5" s="2">
        <v>60</v>
      </c>
      <c r="L5" s="2"/>
      <c r="M5" s="15"/>
      <c r="N5" s="26">
        <f>Paolo!A2/(Paolo!A2+Alessio!A2)</f>
        <v>0.76702673891119366</v>
      </c>
      <c r="O5" s="27">
        <f>Paolo!C2/(Paolo!C2+Alessio!C2)</f>
        <v>0.78846153846153844</v>
      </c>
      <c r="P5" s="22"/>
      <c r="Q5" s="26">
        <f>1-N5</f>
        <v>0.23297326108880634</v>
      </c>
      <c r="R5" s="28">
        <f>1-O5</f>
        <v>0.21153846153846156</v>
      </c>
      <c r="S5" s="22"/>
    </row>
    <row r="6" spans="1:22" x14ac:dyDescent="0.2">
      <c r="A6" s="1" t="s">
        <v>11</v>
      </c>
      <c r="B6" s="2">
        <v>25.21</v>
      </c>
      <c r="D6" s="4">
        <v>43372</v>
      </c>
      <c r="E6" s="2"/>
      <c r="H6" s="1" t="s">
        <v>7</v>
      </c>
      <c r="I6" s="2">
        <v>64</v>
      </c>
      <c r="J6" s="3">
        <v>2018</v>
      </c>
      <c r="K6" s="2"/>
      <c r="L6" s="2">
        <v>64</v>
      </c>
      <c r="M6" s="15"/>
      <c r="N6" s="29">
        <f>N5*$L$17</f>
        <v>377.31579340519437</v>
      </c>
      <c r="O6" s="30">
        <f>O5*$L$17</f>
        <v>387.85999999999996</v>
      </c>
      <c r="P6" s="31">
        <f>(N6+O6)/2</f>
        <v>382.58789670259716</v>
      </c>
      <c r="Q6" s="29">
        <f>Q5*$L$17</f>
        <v>114.6042065948056</v>
      </c>
      <c r="R6" s="30">
        <f>R5*$L$17</f>
        <v>104.06</v>
      </c>
      <c r="S6" s="31">
        <f>(Q6+R6)/2</f>
        <v>109.3321032974028</v>
      </c>
    </row>
    <row r="7" spans="1:22" x14ac:dyDescent="0.2">
      <c r="A7" s="1" t="s">
        <v>11</v>
      </c>
      <c r="B7" s="2">
        <v>25.45</v>
      </c>
      <c r="D7" s="4">
        <v>43465</v>
      </c>
      <c r="E7" s="2"/>
      <c r="H7" s="1" t="s">
        <v>7</v>
      </c>
      <c r="I7" s="2">
        <v>46.35</v>
      </c>
      <c r="J7" s="3">
        <v>2019</v>
      </c>
      <c r="K7" s="2"/>
      <c r="L7" s="2">
        <v>46.35</v>
      </c>
      <c r="M7" s="15"/>
      <c r="N7" s="20"/>
      <c r="O7" s="21"/>
      <c r="P7" s="22"/>
      <c r="Q7" s="20"/>
      <c r="R7" s="21"/>
      <c r="S7" s="22"/>
    </row>
    <row r="8" spans="1:22" x14ac:dyDescent="0.2">
      <c r="A8" s="1" t="s">
        <v>10</v>
      </c>
      <c r="B8" s="2"/>
      <c r="C8" s="2">
        <v>94.63</v>
      </c>
      <c r="D8" s="4">
        <v>43486</v>
      </c>
      <c r="E8" s="2"/>
      <c r="N8" s="20" t="s">
        <v>18</v>
      </c>
      <c r="O8" s="21"/>
      <c r="P8" s="31">
        <f>L9</f>
        <v>210.35</v>
      </c>
      <c r="Q8" s="20" t="s">
        <v>18</v>
      </c>
      <c r="R8" s="21"/>
      <c r="S8" s="31">
        <f>K9</f>
        <v>80</v>
      </c>
      <c r="V8" s="44"/>
    </row>
    <row r="9" spans="1:22" ht="17" thickBot="1" x14ac:dyDescent="0.25">
      <c r="A9" s="1" t="s">
        <v>11</v>
      </c>
      <c r="B9" s="2">
        <v>44.25</v>
      </c>
      <c r="D9" s="4">
        <v>43495</v>
      </c>
      <c r="E9" s="2"/>
      <c r="K9" s="33">
        <f>SUM(K3:K8)</f>
        <v>80</v>
      </c>
      <c r="L9" s="33">
        <f>SUM(L3:L8)</f>
        <v>210.35</v>
      </c>
      <c r="N9" s="20"/>
      <c r="O9" s="21"/>
      <c r="P9" s="22"/>
      <c r="Q9" s="20"/>
      <c r="R9" s="21"/>
      <c r="S9" s="22"/>
      <c r="V9" s="44"/>
    </row>
    <row r="10" spans="1:22" ht="17" thickTop="1" x14ac:dyDescent="0.2">
      <c r="A10" s="1" t="s">
        <v>11</v>
      </c>
      <c r="B10" s="2">
        <v>43.57</v>
      </c>
      <c r="D10" s="4">
        <v>43523</v>
      </c>
      <c r="E10" s="2"/>
      <c r="N10" s="20"/>
      <c r="O10" s="21"/>
      <c r="P10" s="22"/>
      <c r="Q10" s="20"/>
      <c r="R10" s="21"/>
      <c r="S10" s="22"/>
    </row>
    <row r="11" spans="1:22" ht="17" thickBot="1" x14ac:dyDescent="0.25">
      <c r="A11" s="1" t="s">
        <v>11</v>
      </c>
      <c r="B11" s="2">
        <v>50.58</v>
      </c>
      <c r="D11" s="4">
        <v>43645</v>
      </c>
      <c r="E11" s="2"/>
      <c r="N11" s="20" t="s">
        <v>19</v>
      </c>
      <c r="O11" s="21"/>
      <c r="P11" s="34">
        <f>SUM(P6:P10)</f>
        <v>592.93789670259719</v>
      </c>
      <c r="Q11" s="20" t="s">
        <v>19</v>
      </c>
      <c r="R11" s="21"/>
      <c r="S11" s="34">
        <f>SUM(S6:S10)</f>
        <v>189.3321032974028</v>
      </c>
      <c r="V11" s="45"/>
    </row>
    <row r="12" spans="1:22" ht="17" thickTop="1" x14ac:dyDescent="0.2">
      <c r="A12" s="1" t="s">
        <v>10</v>
      </c>
      <c r="B12" s="2"/>
      <c r="C12" s="2">
        <v>87.85</v>
      </c>
      <c r="D12" s="4">
        <v>43668</v>
      </c>
      <c r="E12" s="2"/>
      <c r="N12" s="20"/>
      <c r="O12" s="21"/>
      <c r="P12" s="22"/>
      <c r="Q12" s="20"/>
      <c r="R12" s="21"/>
      <c r="S12" s="22"/>
    </row>
    <row r="13" spans="1:22" x14ac:dyDescent="0.2">
      <c r="A13" s="1" t="s">
        <v>11</v>
      </c>
      <c r="B13" s="2">
        <v>48.53</v>
      </c>
      <c r="D13" s="4">
        <v>43738</v>
      </c>
      <c r="E13" s="2"/>
      <c r="N13" s="20"/>
      <c r="O13" s="21"/>
      <c r="P13" s="22"/>
      <c r="Q13" s="20"/>
      <c r="R13" s="21"/>
      <c r="S13" s="22"/>
    </row>
    <row r="14" spans="1:22" ht="17" thickBot="1" x14ac:dyDescent="0.25">
      <c r="A14" s="1" t="s">
        <v>10</v>
      </c>
      <c r="B14" s="2"/>
      <c r="C14" s="2">
        <v>81.27</v>
      </c>
      <c r="D14" s="4">
        <v>43791</v>
      </c>
      <c r="E14" s="2"/>
      <c r="N14" s="35"/>
      <c r="O14" s="36"/>
      <c r="P14" s="37"/>
      <c r="Q14" s="35"/>
      <c r="R14" s="36"/>
      <c r="S14" s="37"/>
    </row>
    <row r="15" spans="1:22" x14ac:dyDescent="0.2">
      <c r="A15" s="1" t="s">
        <v>11</v>
      </c>
      <c r="B15" s="2">
        <v>28.58</v>
      </c>
      <c r="C15" s="2"/>
      <c r="D15" s="4">
        <v>43798</v>
      </c>
      <c r="E15" s="2"/>
    </row>
    <row r="16" spans="1:22" x14ac:dyDescent="0.2">
      <c r="A16" s="1" t="s">
        <v>11</v>
      </c>
      <c r="B16" s="2">
        <v>46.82</v>
      </c>
      <c r="C16" s="2"/>
      <c r="D16" s="4">
        <v>43829</v>
      </c>
      <c r="E16" s="2"/>
    </row>
    <row r="17" spans="1:19" ht="17" thickBot="1" x14ac:dyDescent="0.25">
      <c r="B17" s="5">
        <f>SUM(B3:B16)</f>
        <v>353.03</v>
      </c>
      <c r="C17" s="5">
        <f>SUM(C3:C16)</f>
        <v>429.24</v>
      </c>
      <c r="D17" s="38">
        <f>SUM(B17:C17)</f>
        <v>782.27</v>
      </c>
      <c r="H17" s="19" t="s">
        <v>17</v>
      </c>
      <c r="L17" s="39">
        <f>D17-K9-L9</f>
        <v>491.91999999999996</v>
      </c>
    </row>
    <row r="18" spans="1:19" ht="17" thickTop="1" x14ac:dyDescent="0.2"/>
    <row r="19" spans="1:19" x14ac:dyDescent="0.2">
      <c r="A19" s="1" t="s">
        <v>13</v>
      </c>
      <c r="B19" s="40">
        <f>B17/F3</f>
        <v>11.388064516129031</v>
      </c>
      <c r="C19" s="2"/>
      <c r="S19" s="2"/>
    </row>
    <row r="20" spans="1:19" ht="17" thickBot="1" x14ac:dyDescent="0.25">
      <c r="B20" s="2"/>
      <c r="C20" s="2"/>
      <c r="S20" s="2"/>
    </row>
    <row r="21" spans="1:19" x14ac:dyDescent="0.2">
      <c r="A21" s="54" t="s">
        <v>8</v>
      </c>
      <c r="B21" s="46" t="s">
        <v>9</v>
      </c>
      <c r="C21" s="46"/>
      <c r="D21" s="17"/>
      <c r="H21" s="54" t="s">
        <v>2</v>
      </c>
      <c r="I21" s="46" t="s">
        <v>3</v>
      </c>
      <c r="J21" s="6"/>
      <c r="K21" s="46" t="s">
        <v>4</v>
      </c>
      <c r="L21" s="48" t="s">
        <v>5</v>
      </c>
      <c r="N21" s="50" t="s">
        <v>5</v>
      </c>
      <c r="O21" s="51"/>
      <c r="P21" s="52"/>
      <c r="Q21" s="50" t="s">
        <v>4</v>
      </c>
      <c r="R21" s="51"/>
      <c r="S21" s="52"/>
    </row>
    <row r="22" spans="1:19" x14ac:dyDescent="0.2">
      <c r="A22" s="55"/>
      <c r="B22" s="8" t="s">
        <v>11</v>
      </c>
      <c r="C22" s="8" t="s">
        <v>10</v>
      </c>
      <c r="D22" s="18"/>
      <c r="E22" s="2"/>
      <c r="H22" s="55"/>
      <c r="I22" s="47"/>
      <c r="J22" s="7"/>
      <c r="K22" s="47"/>
      <c r="L22" s="49"/>
      <c r="N22" s="20"/>
      <c r="O22" s="21"/>
      <c r="P22" s="22"/>
      <c r="Q22" s="20"/>
      <c r="R22" s="21"/>
      <c r="S22" s="22"/>
    </row>
    <row r="23" spans="1:19" x14ac:dyDescent="0.2">
      <c r="A23" s="1" t="s">
        <v>10</v>
      </c>
      <c r="B23" s="2"/>
      <c r="C23" s="2">
        <v>79.97</v>
      </c>
      <c r="D23" s="4">
        <v>43851</v>
      </c>
      <c r="E23" s="2"/>
      <c r="F23" s="13">
        <f>COUNTA(B24:B38)</f>
        <v>12</v>
      </c>
      <c r="H23" s="1" t="s">
        <v>7</v>
      </c>
      <c r="I23" s="2">
        <v>43.91</v>
      </c>
      <c r="J23" s="43">
        <v>2020</v>
      </c>
      <c r="K23" s="2"/>
      <c r="L23" s="2">
        <v>43.91</v>
      </c>
      <c r="N23" s="23" t="s">
        <v>14</v>
      </c>
      <c r="O23" s="24" t="s">
        <v>15</v>
      </c>
      <c r="P23" s="25" t="s">
        <v>16</v>
      </c>
      <c r="Q23" s="23" t="s">
        <v>14</v>
      </c>
      <c r="R23" s="24" t="s">
        <v>15</v>
      </c>
      <c r="S23" s="25" t="s">
        <v>16</v>
      </c>
    </row>
    <row r="24" spans="1:19" x14ac:dyDescent="0.2">
      <c r="A24" s="1" t="s">
        <v>11</v>
      </c>
      <c r="B24" s="2">
        <v>218.17</v>
      </c>
      <c r="C24" s="2"/>
      <c r="D24" s="4">
        <v>43860</v>
      </c>
      <c r="E24" s="2"/>
      <c r="H24" s="1" t="s">
        <v>24</v>
      </c>
      <c r="I24" s="2">
        <v>8.5399999999999991</v>
      </c>
      <c r="J24" s="3">
        <v>2021</v>
      </c>
      <c r="K24" s="2"/>
      <c r="L24" s="2">
        <v>8.5399999999999991</v>
      </c>
      <c r="N24" s="26">
        <f>N5</f>
        <v>0.76702673891119366</v>
      </c>
      <c r="O24" s="28">
        <f>O5</f>
        <v>0.78846153846153844</v>
      </c>
      <c r="P24" s="22"/>
      <c r="Q24" s="26">
        <f>Q5</f>
        <v>0.23297326108880634</v>
      </c>
      <c r="R24" s="28">
        <f>R5</f>
        <v>0.21153846153846156</v>
      </c>
      <c r="S24" s="22"/>
    </row>
    <row r="25" spans="1:19" x14ac:dyDescent="0.2">
      <c r="A25" s="1" t="s">
        <v>11</v>
      </c>
      <c r="B25" s="2">
        <v>314.93</v>
      </c>
      <c r="C25" s="2"/>
      <c r="D25" s="4">
        <v>43889</v>
      </c>
      <c r="E25" s="2"/>
      <c r="N25" s="29">
        <f>N24*$L$42</f>
        <v>254.77312731693914</v>
      </c>
      <c r="O25" s="30">
        <f>O24*$L$42</f>
        <v>261.89284119106696</v>
      </c>
      <c r="P25" s="31">
        <f>(N25+O25)/2</f>
        <v>258.33298425400307</v>
      </c>
      <c r="Q25" s="29">
        <f>Q24*$L$42</f>
        <v>77.383646876609234</v>
      </c>
      <c r="R25" s="30">
        <f>R24*$L$42</f>
        <v>70.263933002481394</v>
      </c>
      <c r="S25" s="31">
        <f>(Q25+R25)/2</f>
        <v>73.823789939545321</v>
      </c>
    </row>
    <row r="26" spans="1:19" x14ac:dyDescent="0.2">
      <c r="A26" s="1" t="s">
        <v>11</v>
      </c>
      <c r="B26" s="2">
        <v>162.93</v>
      </c>
      <c r="C26" s="2"/>
      <c r="D26" s="4">
        <v>43920</v>
      </c>
      <c r="E26" s="2"/>
      <c r="N26" s="20"/>
      <c r="O26" s="21"/>
      <c r="P26" s="22"/>
      <c r="Q26" s="20"/>
      <c r="R26" s="21"/>
      <c r="S26" s="22"/>
    </row>
    <row r="27" spans="1:19" x14ac:dyDescent="0.2">
      <c r="A27" s="1" t="s">
        <v>11</v>
      </c>
      <c r="B27" s="2">
        <v>105.28</v>
      </c>
      <c r="C27" s="2"/>
      <c r="D27" s="4">
        <v>43950</v>
      </c>
      <c r="E27" s="2"/>
      <c r="N27" s="20" t="s">
        <v>23</v>
      </c>
      <c r="O27" s="21"/>
      <c r="P27" s="31">
        <f>L30</f>
        <v>52.449999999999996</v>
      </c>
      <c r="Q27" s="20" t="s">
        <v>23</v>
      </c>
      <c r="R27" s="21"/>
      <c r="S27" s="31">
        <f>K30</f>
        <v>0</v>
      </c>
    </row>
    <row r="28" spans="1:19" x14ac:dyDescent="0.2">
      <c r="A28" s="1" t="s">
        <v>11</v>
      </c>
      <c r="B28" s="2">
        <v>123.27</v>
      </c>
      <c r="C28" s="2"/>
      <c r="D28" s="4">
        <v>43981</v>
      </c>
      <c r="E28" s="2"/>
      <c r="N28" s="20"/>
      <c r="O28" s="21"/>
      <c r="P28" s="22"/>
      <c r="Q28" s="20"/>
      <c r="R28" s="21"/>
      <c r="S28" s="22"/>
    </row>
    <row r="29" spans="1:19" x14ac:dyDescent="0.2">
      <c r="A29" s="1" t="s">
        <v>10</v>
      </c>
      <c r="B29" s="2"/>
      <c r="C29" s="2">
        <v>91.31</v>
      </c>
      <c r="D29" s="4">
        <v>44003</v>
      </c>
      <c r="E29" s="2"/>
      <c r="N29" s="20" t="s">
        <v>22</v>
      </c>
      <c r="O29" s="21"/>
      <c r="P29" s="41">
        <f>D42</f>
        <v>1623.4032258064519</v>
      </c>
      <c r="Q29" s="20"/>
      <c r="R29" s="21"/>
      <c r="S29" s="22"/>
    </row>
    <row r="30" spans="1:19" ht="17" thickBot="1" x14ac:dyDescent="0.25">
      <c r="A30" s="1" t="s">
        <v>11</v>
      </c>
      <c r="B30" s="2">
        <v>147.15</v>
      </c>
      <c r="C30" s="2"/>
      <c r="D30" s="4">
        <v>44011</v>
      </c>
      <c r="K30" s="33">
        <f>SUM(K23:K29)</f>
        <v>0</v>
      </c>
      <c r="L30" s="33">
        <f>SUM(L23:L29)</f>
        <v>52.449999999999996</v>
      </c>
      <c r="N30" s="20"/>
      <c r="O30" s="21"/>
      <c r="P30" s="22"/>
      <c r="Q30" s="20"/>
      <c r="R30" s="21"/>
      <c r="S30" s="22"/>
    </row>
    <row r="31" spans="1:19" ht="18" thickTop="1" thickBot="1" x14ac:dyDescent="0.25">
      <c r="A31" s="1" t="s">
        <v>11</v>
      </c>
      <c r="B31" s="2">
        <v>167.95</v>
      </c>
      <c r="C31" s="2"/>
      <c r="D31" s="4">
        <v>44042</v>
      </c>
      <c r="N31" s="20" t="s">
        <v>19</v>
      </c>
      <c r="O31" s="21"/>
      <c r="P31" s="34">
        <f>SUM(P25:P29)</f>
        <v>1934.1862100604549</v>
      </c>
      <c r="Q31" s="20" t="s">
        <v>19</v>
      </c>
      <c r="R31" s="21"/>
      <c r="S31" s="34">
        <f>SUM(S25:S29)</f>
        <v>73.823789939545321</v>
      </c>
    </row>
    <row r="32" spans="1:19" ht="18" thickTop="1" thickBot="1" x14ac:dyDescent="0.25">
      <c r="A32" s="1" t="s">
        <v>11</v>
      </c>
      <c r="B32" s="2">
        <v>121.22</v>
      </c>
      <c r="C32" s="2"/>
      <c r="D32" s="4">
        <v>44074</v>
      </c>
      <c r="N32" s="35"/>
      <c r="O32" s="36"/>
      <c r="P32" s="37"/>
      <c r="Q32" s="35"/>
      <c r="R32" s="36"/>
      <c r="S32" s="37"/>
    </row>
    <row r="33" spans="1:12" x14ac:dyDescent="0.2">
      <c r="A33" s="1" t="s">
        <v>11</v>
      </c>
      <c r="B33" s="2">
        <v>176.02</v>
      </c>
      <c r="C33" s="2"/>
      <c r="D33" s="4">
        <v>44103</v>
      </c>
    </row>
    <row r="34" spans="1:12" x14ac:dyDescent="0.2">
      <c r="A34" s="1" t="s">
        <v>11</v>
      </c>
      <c r="B34" s="2">
        <v>97.75</v>
      </c>
      <c r="C34" s="2"/>
      <c r="D34" s="4">
        <v>44134</v>
      </c>
    </row>
    <row r="35" spans="1:12" x14ac:dyDescent="0.2">
      <c r="A35" s="1" t="s">
        <v>11</v>
      </c>
      <c r="B35" s="2">
        <v>125.39</v>
      </c>
      <c r="C35" s="2"/>
      <c r="D35" s="4">
        <v>44164</v>
      </c>
    </row>
    <row r="36" spans="1:12" x14ac:dyDescent="0.2">
      <c r="A36" s="1" t="s">
        <v>10</v>
      </c>
      <c r="B36" s="2"/>
      <c r="C36" s="2">
        <v>76.67</v>
      </c>
      <c r="D36" s="4">
        <v>44186</v>
      </c>
    </row>
    <row r="37" spans="1:12" x14ac:dyDescent="0.2">
      <c r="A37" s="1" t="s">
        <v>11</v>
      </c>
      <c r="B37" s="1">
        <v>122.74</v>
      </c>
      <c r="D37" s="4">
        <v>44195</v>
      </c>
    </row>
    <row r="38" spans="1:12" x14ac:dyDescent="0.2">
      <c r="B38" s="2"/>
      <c r="C38" s="2"/>
      <c r="D38" s="4"/>
    </row>
    <row r="39" spans="1:12" x14ac:dyDescent="0.2">
      <c r="B39" s="5">
        <f>SUM(B24:B35)</f>
        <v>1760.0600000000002</v>
      </c>
      <c r="C39" s="5">
        <f>SUM(C23:C38)</f>
        <v>247.95</v>
      </c>
    </row>
    <row r="41" spans="1:12" x14ac:dyDescent="0.2">
      <c r="A41" s="1" t="s">
        <v>13</v>
      </c>
      <c r="B41" s="2">
        <f>B39/F23</f>
        <v>146.67166666666668</v>
      </c>
    </row>
    <row r="42" spans="1:12" ht="17" thickBot="1" x14ac:dyDescent="0.25">
      <c r="A42" s="1" t="s">
        <v>5</v>
      </c>
      <c r="B42" s="2">
        <f>B41-B19</f>
        <v>135.28360215053766</v>
      </c>
      <c r="D42" s="42">
        <f>B42*F23</f>
        <v>1623.4032258064519</v>
      </c>
      <c r="H42" s="19" t="s">
        <v>17</v>
      </c>
      <c r="L42" s="39">
        <f>D46-K30-L30</f>
        <v>332.15677419354836</v>
      </c>
    </row>
    <row r="43" spans="1:12" ht="17" thickTop="1" x14ac:dyDescent="0.2">
      <c r="A43" s="1" t="s">
        <v>20</v>
      </c>
      <c r="B43" s="2">
        <f>B19</f>
        <v>11.388064516129031</v>
      </c>
      <c r="D43" s="2">
        <f>B43*F23</f>
        <v>136.65677419354836</v>
      </c>
    </row>
    <row r="46" spans="1:12" ht="17" thickBot="1" x14ac:dyDescent="0.25">
      <c r="A46" s="53" t="s">
        <v>21</v>
      </c>
      <c r="B46" s="53"/>
      <c r="D46" s="38">
        <f>C39+D43</f>
        <v>384.60677419354835</v>
      </c>
    </row>
    <row r="47" spans="1:12" ht="17" thickTop="1" x14ac:dyDescent="0.2"/>
  </sheetData>
  <mergeCells count="17">
    <mergeCell ref="A1:A2"/>
    <mergeCell ref="B1:C1"/>
    <mergeCell ref="N2:P2"/>
    <mergeCell ref="Q2:S2"/>
    <mergeCell ref="A21:A22"/>
    <mergeCell ref="B21:C21"/>
    <mergeCell ref="H1:H2"/>
    <mergeCell ref="K1:K2"/>
    <mergeCell ref="I1:I2"/>
    <mergeCell ref="L1:L2"/>
    <mergeCell ref="H21:H22"/>
    <mergeCell ref="I21:I22"/>
    <mergeCell ref="K21:K22"/>
    <mergeCell ref="L21:L22"/>
    <mergeCell ref="N21:P21"/>
    <mergeCell ref="Q21:S21"/>
    <mergeCell ref="A46:B46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EF658-CE5A-364E-8640-A779C94346F1}">
  <dimension ref="A1:D658"/>
  <sheetViews>
    <sheetView zoomScale="180" zoomScaleNormal="180" workbookViewId="0">
      <selection activeCell="A2" sqref="A2"/>
    </sheetView>
  </sheetViews>
  <sheetFormatPr baseColWidth="10" defaultColWidth="17" defaultRowHeight="16" x14ac:dyDescent="0.2"/>
  <cols>
    <col min="1" max="1" width="13.1640625" style="12" bestFit="1" customWidth="1"/>
    <col min="2" max="2" width="7.5" style="12" customWidth="1"/>
    <col min="3" max="3" width="7" style="12" bestFit="1" customWidth="1"/>
    <col min="4" max="16384" width="17" style="12"/>
  </cols>
  <sheetData>
    <row r="1" spans="1:4" x14ac:dyDescent="0.2">
      <c r="A1" s="12" t="s">
        <v>14</v>
      </c>
      <c r="C1" s="12" t="s">
        <v>15</v>
      </c>
    </row>
    <row r="2" spans="1:4" x14ac:dyDescent="0.2">
      <c r="A2" s="10">
        <f>SUM(A3:A9494)</f>
        <v>1400182</v>
      </c>
      <c r="C2" s="11">
        <v>164</v>
      </c>
    </row>
    <row r="3" spans="1:4" x14ac:dyDescent="0.2">
      <c r="A3" s="16">
        <v>102147</v>
      </c>
    </row>
    <row r="4" spans="1:4" x14ac:dyDescent="0.2">
      <c r="A4" s="16">
        <v>1368</v>
      </c>
    </row>
    <row r="5" spans="1:4" x14ac:dyDescent="0.2">
      <c r="A5" s="16">
        <v>23302</v>
      </c>
      <c r="B5" s="16"/>
      <c r="C5" s="16"/>
      <c r="D5" s="16"/>
    </row>
    <row r="6" spans="1:4" x14ac:dyDescent="0.2">
      <c r="A6" s="16">
        <v>374</v>
      </c>
      <c r="B6" s="16"/>
      <c r="C6" s="16"/>
      <c r="D6" s="16"/>
    </row>
    <row r="7" spans="1:4" x14ac:dyDescent="0.2">
      <c r="A7" s="16">
        <v>341</v>
      </c>
    </row>
    <row r="8" spans="1:4" x14ac:dyDescent="0.2">
      <c r="A8" s="16">
        <v>382</v>
      </c>
    </row>
    <row r="9" spans="1:4" x14ac:dyDescent="0.2">
      <c r="A9" s="16">
        <v>357</v>
      </c>
      <c r="B9" s="16"/>
      <c r="C9" s="16"/>
      <c r="D9" s="16"/>
    </row>
    <row r="10" spans="1:4" x14ac:dyDescent="0.2">
      <c r="A10" s="16">
        <v>266</v>
      </c>
      <c r="B10" s="16"/>
      <c r="C10" s="16"/>
      <c r="D10" s="16"/>
    </row>
    <row r="11" spans="1:4" x14ac:dyDescent="0.2">
      <c r="A11" s="16">
        <v>322</v>
      </c>
    </row>
    <row r="12" spans="1:4" x14ac:dyDescent="0.2">
      <c r="A12" s="16">
        <v>298</v>
      </c>
    </row>
    <row r="13" spans="1:4" x14ac:dyDescent="0.2">
      <c r="A13" s="16">
        <v>16758</v>
      </c>
      <c r="B13" s="16"/>
      <c r="C13" s="16"/>
      <c r="D13" s="16"/>
    </row>
    <row r="14" spans="1:4" x14ac:dyDescent="0.2">
      <c r="A14" s="16">
        <v>19372</v>
      </c>
      <c r="B14" s="16"/>
      <c r="C14" s="16"/>
      <c r="D14" s="16"/>
    </row>
    <row r="15" spans="1:4" x14ac:dyDescent="0.2">
      <c r="A15" s="16">
        <v>27081</v>
      </c>
    </row>
    <row r="16" spans="1:4" x14ac:dyDescent="0.2">
      <c r="A16" s="16">
        <v>18020</v>
      </c>
    </row>
    <row r="17" spans="1:4" x14ac:dyDescent="0.2">
      <c r="A17" s="16">
        <v>17491</v>
      </c>
      <c r="B17" s="16"/>
      <c r="C17" s="16"/>
      <c r="D17" s="16"/>
    </row>
    <row r="18" spans="1:4" x14ac:dyDescent="0.2">
      <c r="A18" s="16">
        <v>17230</v>
      </c>
      <c r="B18" s="16"/>
      <c r="C18" s="16"/>
      <c r="D18" s="16"/>
    </row>
    <row r="19" spans="1:4" x14ac:dyDescent="0.2">
      <c r="A19" s="16">
        <v>17217</v>
      </c>
    </row>
    <row r="20" spans="1:4" x14ac:dyDescent="0.2">
      <c r="A20" s="16">
        <v>17317</v>
      </c>
    </row>
    <row r="21" spans="1:4" x14ac:dyDescent="0.2">
      <c r="A21" s="16">
        <v>26315</v>
      </c>
      <c r="B21" s="16"/>
      <c r="C21" s="16"/>
      <c r="D21" s="16"/>
    </row>
    <row r="22" spans="1:4" x14ac:dyDescent="0.2">
      <c r="A22" s="16">
        <v>26288</v>
      </c>
      <c r="B22" s="16"/>
      <c r="C22" s="16"/>
      <c r="D22" s="16"/>
    </row>
    <row r="23" spans="1:4" x14ac:dyDescent="0.2">
      <c r="A23" s="16">
        <v>26128</v>
      </c>
    </row>
    <row r="24" spans="1:4" x14ac:dyDescent="0.2">
      <c r="A24" s="16">
        <v>26023</v>
      </c>
    </row>
    <row r="25" spans="1:4" x14ac:dyDescent="0.2">
      <c r="A25" s="16">
        <v>25691</v>
      </c>
      <c r="B25" s="16"/>
      <c r="C25" s="16"/>
      <c r="D25" s="16"/>
    </row>
    <row r="26" spans="1:4" x14ac:dyDescent="0.2">
      <c r="A26" s="16">
        <v>25435</v>
      </c>
      <c r="B26" s="16"/>
      <c r="C26" s="16"/>
      <c r="D26" s="16"/>
    </row>
    <row r="27" spans="1:4" x14ac:dyDescent="0.2">
      <c r="A27" s="16">
        <v>25569</v>
      </c>
    </row>
    <row r="28" spans="1:4" x14ac:dyDescent="0.2">
      <c r="A28" s="16">
        <v>25660</v>
      </c>
    </row>
    <row r="29" spans="1:4" x14ac:dyDescent="0.2">
      <c r="A29" s="16">
        <v>664</v>
      </c>
      <c r="B29" s="16"/>
      <c r="C29" s="16"/>
      <c r="D29" s="16"/>
    </row>
    <row r="30" spans="1:4" x14ac:dyDescent="0.2">
      <c r="A30" s="16">
        <v>25325</v>
      </c>
      <c r="B30" s="16"/>
      <c r="C30" s="16"/>
      <c r="D30" s="16"/>
    </row>
    <row r="31" spans="1:4" x14ac:dyDescent="0.2">
      <c r="A31" s="16">
        <v>3174</v>
      </c>
    </row>
    <row r="32" spans="1:4" x14ac:dyDescent="0.2">
      <c r="A32" s="16">
        <v>25085</v>
      </c>
    </row>
    <row r="33" spans="1:4" x14ac:dyDescent="0.2">
      <c r="A33" s="16">
        <v>25186</v>
      </c>
      <c r="B33" s="16"/>
      <c r="C33" s="16"/>
      <c r="D33" s="16"/>
    </row>
    <row r="34" spans="1:4" x14ac:dyDescent="0.2">
      <c r="A34" s="16">
        <v>24930</v>
      </c>
      <c r="B34" s="16"/>
      <c r="C34" s="16"/>
      <c r="D34" s="16"/>
    </row>
    <row r="35" spans="1:4" x14ac:dyDescent="0.2">
      <c r="A35" s="16">
        <v>25029</v>
      </c>
    </row>
    <row r="36" spans="1:4" x14ac:dyDescent="0.2">
      <c r="A36" s="16">
        <v>24711</v>
      </c>
    </row>
    <row r="37" spans="1:4" x14ac:dyDescent="0.2">
      <c r="A37" s="16">
        <v>23853</v>
      </c>
      <c r="B37" s="16"/>
      <c r="C37" s="16"/>
      <c r="D37" s="16"/>
    </row>
    <row r="38" spans="1:4" x14ac:dyDescent="0.2">
      <c r="A38" s="16">
        <v>23992</v>
      </c>
      <c r="B38" s="16"/>
      <c r="C38" s="16"/>
      <c r="D38" s="16"/>
    </row>
    <row r="39" spans="1:4" x14ac:dyDescent="0.2">
      <c r="A39" s="16">
        <v>23582</v>
      </c>
    </row>
    <row r="40" spans="1:4" x14ac:dyDescent="0.2">
      <c r="A40" s="16">
        <v>24387</v>
      </c>
    </row>
    <row r="41" spans="1:4" x14ac:dyDescent="0.2">
      <c r="A41" s="16">
        <v>45214</v>
      </c>
      <c r="B41" s="16"/>
      <c r="C41" s="16"/>
      <c r="D41" s="16"/>
    </row>
    <row r="42" spans="1:4" x14ac:dyDescent="0.2">
      <c r="A42" s="16">
        <v>17826</v>
      </c>
      <c r="B42" s="16"/>
      <c r="C42" s="16"/>
      <c r="D42" s="16"/>
    </row>
    <row r="43" spans="1:4" x14ac:dyDescent="0.2">
      <c r="A43" s="16">
        <v>1171</v>
      </c>
    </row>
    <row r="44" spans="1:4" x14ac:dyDescent="0.2">
      <c r="A44" s="16">
        <v>16988</v>
      </c>
    </row>
    <row r="45" spans="1:4" x14ac:dyDescent="0.2">
      <c r="A45" s="16">
        <v>2740</v>
      </c>
      <c r="B45" s="16"/>
      <c r="C45" s="16"/>
      <c r="D45" s="16"/>
    </row>
    <row r="46" spans="1:4" x14ac:dyDescent="0.2">
      <c r="A46" s="16">
        <v>16899</v>
      </c>
      <c r="B46" s="16"/>
      <c r="C46" s="16"/>
      <c r="D46" s="16"/>
    </row>
    <row r="47" spans="1:4" x14ac:dyDescent="0.2">
      <c r="A47" s="16">
        <v>1128</v>
      </c>
    </row>
    <row r="48" spans="1:4" x14ac:dyDescent="0.2">
      <c r="A48" s="16">
        <v>2580</v>
      </c>
    </row>
    <row r="49" spans="1:4" x14ac:dyDescent="0.2">
      <c r="A49" s="16">
        <v>12733</v>
      </c>
      <c r="B49" s="16"/>
      <c r="C49" s="16"/>
      <c r="D49" s="16"/>
    </row>
    <row r="50" spans="1:4" x14ac:dyDescent="0.2">
      <c r="A50" s="16">
        <v>942</v>
      </c>
      <c r="B50" s="16"/>
      <c r="C50" s="16"/>
      <c r="D50" s="16"/>
    </row>
    <row r="51" spans="1:4" x14ac:dyDescent="0.2">
      <c r="A51" s="16">
        <v>16805</v>
      </c>
    </row>
    <row r="52" spans="1:4" x14ac:dyDescent="0.2">
      <c r="A52" s="16">
        <v>988</v>
      </c>
    </row>
    <row r="53" spans="1:4" x14ac:dyDescent="0.2">
      <c r="A53" s="16">
        <v>1457</v>
      </c>
      <c r="B53" s="16"/>
      <c r="C53" s="16"/>
      <c r="D53" s="16"/>
    </row>
    <row r="54" spans="1:4" x14ac:dyDescent="0.2">
      <c r="A54" s="16">
        <v>16824</v>
      </c>
      <c r="B54" s="16"/>
      <c r="C54" s="16"/>
      <c r="D54" s="16"/>
    </row>
    <row r="55" spans="1:4" x14ac:dyDescent="0.2">
      <c r="A55" s="16">
        <v>16446</v>
      </c>
    </row>
    <row r="56" spans="1:4" x14ac:dyDescent="0.2">
      <c r="A56" s="16">
        <v>15477</v>
      </c>
    </row>
    <row r="57" spans="1:4" x14ac:dyDescent="0.2">
      <c r="A57" s="16">
        <v>14294</v>
      </c>
      <c r="B57" s="16"/>
      <c r="C57" s="16"/>
      <c r="D57" s="16"/>
    </row>
    <row r="58" spans="1:4" x14ac:dyDescent="0.2">
      <c r="A58" s="16">
        <v>1395</v>
      </c>
      <c r="B58" s="16"/>
      <c r="C58" s="16"/>
      <c r="D58" s="16"/>
    </row>
    <row r="59" spans="1:4" x14ac:dyDescent="0.2">
      <c r="A59" s="16">
        <v>13894</v>
      </c>
    </row>
    <row r="60" spans="1:4" x14ac:dyDescent="0.2">
      <c r="A60" s="16">
        <v>12444</v>
      </c>
    </row>
    <row r="61" spans="1:4" x14ac:dyDescent="0.2">
      <c r="A61" s="16">
        <v>4257</v>
      </c>
      <c r="B61" s="16"/>
      <c r="C61" s="16"/>
      <c r="D61" s="16"/>
    </row>
    <row r="62" spans="1:4" x14ac:dyDescent="0.2">
      <c r="A62" s="16">
        <v>11179</v>
      </c>
      <c r="B62" s="16"/>
      <c r="C62" s="16"/>
      <c r="D62" s="16"/>
    </row>
    <row r="63" spans="1:4" x14ac:dyDescent="0.2">
      <c r="A63" s="16">
        <v>969</v>
      </c>
    </row>
    <row r="64" spans="1:4" x14ac:dyDescent="0.2">
      <c r="A64" s="16">
        <v>2122</v>
      </c>
    </row>
    <row r="65" spans="1:4" x14ac:dyDescent="0.2">
      <c r="A65" s="16">
        <v>13682</v>
      </c>
      <c r="B65" s="16"/>
      <c r="C65" s="16"/>
      <c r="D65" s="16"/>
    </row>
    <row r="66" spans="1:4" x14ac:dyDescent="0.2">
      <c r="A66" s="16">
        <v>1035</v>
      </c>
      <c r="B66" s="16"/>
      <c r="C66" s="16"/>
      <c r="D66" s="16"/>
    </row>
    <row r="67" spans="1:4" x14ac:dyDescent="0.2">
      <c r="A67" s="16">
        <v>773</v>
      </c>
    </row>
    <row r="68" spans="1:4" x14ac:dyDescent="0.2">
      <c r="A68" s="16">
        <v>5125</v>
      </c>
    </row>
    <row r="69" spans="1:4" x14ac:dyDescent="0.2">
      <c r="A69" s="16">
        <v>15941</v>
      </c>
      <c r="B69" s="16"/>
      <c r="C69" s="16"/>
      <c r="D69" s="16"/>
    </row>
    <row r="70" spans="1:4" x14ac:dyDescent="0.2">
      <c r="A70" s="16">
        <v>713</v>
      </c>
      <c r="B70" s="16"/>
      <c r="C70" s="16"/>
      <c r="D70" s="16"/>
    </row>
    <row r="71" spans="1:4" x14ac:dyDescent="0.2">
      <c r="A71" s="16">
        <v>4009</v>
      </c>
    </row>
    <row r="72" spans="1:4" x14ac:dyDescent="0.2">
      <c r="A72" s="16">
        <v>6426</v>
      </c>
    </row>
    <row r="73" spans="1:4" x14ac:dyDescent="0.2">
      <c r="A73" s="16">
        <v>2190</v>
      </c>
      <c r="B73" s="16"/>
      <c r="C73" s="16"/>
      <c r="D73" s="16"/>
    </row>
    <row r="74" spans="1:4" x14ac:dyDescent="0.2">
      <c r="A74" s="16">
        <v>4799</v>
      </c>
      <c r="B74" s="16"/>
      <c r="C74" s="16"/>
      <c r="D74" s="16"/>
    </row>
    <row r="75" spans="1:4" x14ac:dyDescent="0.2">
      <c r="A75" s="16">
        <v>6625</v>
      </c>
    </row>
    <row r="76" spans="1:4" x14ac:dyDescent="0.2">
      <c r="A76" s="16">
        <v>4466</v>
      </c>
    </row>
    <row r="77" spans="1:4" x14ac:dyDescent="0.2">
      <c r="A77" s="16">
        <v>908</v>
      </c>
    </row>
    <row r="78" spans="1:4" x14ac:dyDescent="0.2">
      <c r="A78" s="16">
        <v>594</v>
      </c>
    </row>
    <row r="79" spans="1:4" x14ac:dyDescent="0.2">
      <c r="A79" s="16">
        <v>6249</v>
      </c>
    </row>
    <row r="80" spans="1:4" x14ac:dyDescent="0.2">
      <c r="A80" s="16">
        <v>617</v>
      </c>
    </row>
    <row r="81" spans="1:4" x14ac:dyDescent="0.2">
      <c r="A81" s="16">
        <v>5230</v>
      </c>
    </row>
    <row r="82" spans="1:4" x14ac:dyDescent="0.2">
      <c r="A82" s="16">
        <v>7113</v>
      </c>
      <c r="B82" s="16"/>
      <c r="C82" s="16"/>
      <c r="D82" s="16"/>
    </row>
    <row r="83" spans="1:4" x14ac:dyDescent="0.2">
      <c r="A83" s="16">
        <v>27077</v>
      </c>
      <c r="B83" s="16"/>
      <c r="C83" s="16"/>
      <c r="D83" s="16"/>
    </row>
    <row r="84" spans="1:4" x14ac:dyDescent="0.2">
      <c r="A84" s="16">
        <v>4389</v>
      </c>
    </row>
    <row r="85" spans="1:4" x14ac:dyDescent="0.2">
      <c r="A85" s="16">
        <v>54925</v>
      </c>
    </row>
    <row r="86" spans="1:4" x14ac:dyDescent="0.2">
      <c r="A86" s="16">
        <v>3725</v>
      </c>
      <c r="B86" s="16"/>
      <c r="C86" s="16"/>
      <c r="D86" s="16"/>
    </row>
    <row r="87" spans="1:4" x14ac:dyDescent="0.2">
      <c r="A87" s="16">
        <v>4514</v>
      </c>
      <c r="B87" s="16"/>
      <c r="C87" s="16"/>
      <c r="D87" s="16"/>
    </row>
    <row r="88" spans="1:4" x14ac:dyDescent="0.2">
      <c r="A88" s="16">
        <v>713</v>
      </c>
    </row>
    <row r="89" spans="1:4" x14ac:dyDescent="0.2">
      <c r="A89" s="16">
        <v>743</v>
      </c>
    </row>
    <row r="90" spans="1:4" x14ac:dyDescent="0.2">
      <c r="A90" s="16">
        <v>804</v>
      </c>
      <c r="B90" s="16"/>
      <c r="C90" s="16"/>
      <c r="D90" s="16"/>
    </row>
    <row r="91" spans="1:4" x14ac:dyDescent="0.2">
      <c r="A91" s="16">
        <v>63256</v>
      </c>
      <c r="B91" s="16"/>
      <c r="C91" s="16"/>
      <c r="D91" s="16"/>
    </row>
    <row r="92" spans="1:4" x14ac:dyDescent="0.2">
      <c r="A92" s="16">
        <v>1694</v>
      </c>
    </row>
    <row r="93" spans="1:4" x14ac:dyDescent="0.2">
      <c r="A93" s="16">
        <v>790</v>
      </c>
    </row>
    <row r="94" spans="1:4" x14ac:dyDescent="0.2">
      <c r="A94" s="16">
        <v>27325</v>
      </c>
      <c r="B94" s="16"/>
      <c r="C94" s="16"/>
      <c r="D94" s="16"/>
    </row>
    <row r="95" spans="1:4" x14ac:dyDescent="0.2">
      <c r="A95" s="16">
        <v>703</v>
      </c>
      <c r="B95" s="16"/>
      <c r="C95" s="16"/>
      <c r="D95" s="16"/>
    </row>
    <row r="96" spans="1:4" x14ac:dyDescent="0.2">
      <c r="A96" s="16">
        <v>3139</v>
      </c>
    </row>
    <row r="97" spans="1:4" x14ac:dyDescent="0.2">
      <c r="A97" s="16">
        <v>706</v>
      </c>
    </row>
    <row r="98" spans="1:4" x14ac:dyDescent="0.2">
      <c r="A98" s="16">
        <v>1078</v>
      </c>
      <c r="B98" s="16"/>
      <c r="C98" s="16"/>
      <c r="D98" s="16"/>
    </row>
    <row r="99" spans="1:4" x14ac:dyDescent="0.2">
      <c r="A99" s="16">
        <v>616</v>
      </c>
      <c r="B99" s="16"/>
      <c r="C99" s="16"/>
      <c r="D99" s="16"/>
    </row>
    <row r="100" spans="1:4" x14ac:dyDescent="0.2">
      <c r="A100" s="16">
        <v>640</v>
      </c>
    </row>
    <row r="101" spans="1:4" x14ac:dyDescent="0.2">
      <c r="A101" s="16">
        <v>868</v>
      </c>
    </row>
    <row r="102" spans="1:4" x14ac:dyDescent="0.2">
      <c r="A102" s="16">
        <v>1101</v>
      </c>
      <c r="B102" s="16"/>
      <c r="C102" s="16"/>
      <c r="D102" s="16"/>
    </row>
    <row r="103" spans="1:4" x14ac:dyDescent="0.2">
      <c r="A103" s="16">
        <v>1376</v>
      </c>
      <c r="B103" s="16"/>
      <c r="C103" s="16"/>
      <c r="D103" s="16"/>
    </row>
    <row r="104" spans="1:4" x14ac:dyDescent="0.2">
      <c r="A104" s="16">
        <v>1430</v>
      </c>
    </row>
    <row r="105" spans="1:4" x14ac:dyDescent="0.2">
      <c r="A105" s="16">
        <v>865</v>
      </c>
    </row>
    <row r="106" spans="1:4" x14ac:dyDescent="0.2">
      <c r="A106" s="16">
        <v>583</v>
      </c>
      <c r="B106" s="16"/>
      <c r="C106" s="16"/>
      <c r="D106" s="16"/>
    </row>
    <row r="107" spans="1:4" x14ac:dyDescent="0.2">
      <c r="A107" s="16">
        <v>718</v>
      </c>
      <c r="B107" s="16"/>
      <c r="C107" s="16"/>
      <c r="D107" s="16"/>
    </row>
    <row r="108" spans="1:4" x14ac:dyDescent="0.2">
      <c r="A108" s="16">
        <v>1082</v>
      </c>
    </row>
    <row r="109" spans="1:4" x14ac:dyDescent="0.2">
      <c r="A109" s="16">
        <v>1576</v>
      </c>
    </row>
    <row r="110" spans="1:4" x14ac:dyDescent="0.2">
      <c r="A110" s="16">
        <v>2160</v>
      </c>
      <c r="B110" s="16"/>
      <c r="C110" s="16"/>
      <c r="D110" s="16"/>
    </row>
    <row r="111" spans="1:4" x14ac:dyDescent="0.2">
      <c r="A111" s="16">
        <v>3978</v>
      </c>
      <c r="B111" s="16"/>
      <c r="C111" s="16"/>
      <c r="D111" s="16"/>
    </row>
    <row r="112" spans="1:4" x14ac:dyDescent="0.2">
      <c r="A112" s="16">
        <v>562</v>
      </c>
    </row>
    <row r="113" spans="1:4" x14ac:dyDescent="0.2">
      <c r="A113" s="16">
        <v>1192</v>
      </c>
    </row>
    <row r="114" spans="1:4" x14ac:dyDescent="0.2">
      <c r="A114" s="16">
        <v>732</v>
      </c>
      <c r="B114" s="16"/>
      <c r="C114" s="16"/>
      <c r="D114" s="16"/>
    </row>
    <row r="115" spans="1:4" x14ac:dyDescent="0.2">
      <c r="A115" s="16">
        <v>634</v>
      </c>
      <c r="B115" s="16"/>
      <c r="C115" s="16"/>
      <c r="D115" s="16"/>
    </row>
    <row r="116" spans="1:4" x14ac:dyDescent="0.2">
      <c r="A116" s="16">
        <v>1054</v>
      </c>
    </row>
    <row r="117" spans="1:4" x14ac:dyDescent="0.2">
      <c r="A117" s="16">
        <v>631</v>
      </c>
    </row>
    <row r="118" spans="1:4" x14ac:dyDescent="0.2">
      <c r="A118" s="16">
        <v>2061</v>
      </c>
      <c r="B118" s="16"/>
      <c r="C118" s="16"/>
      <c r="D118" s="16"/>
    </row>
    <row r="119" spans="1:4" x14ac:dyDescent="0.2">
      <c r="A119" s="16">
        <v>1406</v>
      </c>
      <c r="B119" s="16"/>
      <c r="C119" s="16"/>
      <c r="D119" s="16"/>
    </row>
    <row r="120" spans="1:4" x14ac:dyDescent="0.2">
      <c r="A120" s="16">
        <v>718</v>
      </c>
    </row>
    <row r="121" spans="1:4" x14ac:dyDescent="0.2">
      <c r="A121" s="16">
        <v>913</v>
      </c>
    </row>
    <row r="122" spans="1:4" x14ac:dyDescent="0.2">
      <c r="A122" s="16">
        <v>676</v>
      </c>
      <c r="B122" s="16"/>
      <c r="C122" s="16"/>
      <c r="D122" s="16"/>
    </row>
    <row r="123" spans="1:4" x14ac:dyDescent="0.2">
      <c r="A123" s="16">
        <v>901</v>
      </c>
      <c r="B123" s="16"/>
      <c r="C123" s="16"/>
      <c r="D123" s="16"/>
    </row>
    <row r="124" spans="1:4" x14ac:dyDescent="0.2">
      <c r="A124" s="16">
        <v>1211</v>
      </c>
    </row>
    <row r="125" spans="1:4" x14ac:dyDescent="0.2">
      <c r="A125" s="16">
        <v>1324</v>
      </c>
    </row>
    <row r="126" spans="1:4" x14ac:dyDescent="0.2">
      <c r="A126" s="16">
        <v>1566</v>
      </c>
      <c r="B126" s="16"/>
      <c r="C126" s="16"/>
      <c r="D126" s="16"/>
    </row>
    <row r="127" spans="1:4" x14ac:dyDescent="0.2">
      <c r="A127" s="16">
        <v>569</v>
      </c>
      <c r="B127" s="16"/>
      <c r="C127" s="16"/>
      <c r="D127" s="16"/>
    </row>
    <row r="128" spans="1:4" x14ac:dyDescent="0.2">
      <c r="A128" s="16">
        <v>731</v>
      </c>
    </row>
    <row r="129" spans="1:4" x14ac:dyDescent="0.2">
      <c r="A129" s="16">
        <v>1411</v>
      </c>
    </row>
    <row r="130" spans="1:4" x14ac:dyDescent="0.2">
      <c r="A130" s="16">
        <v>1935</v>
      </c>
      <c r="B130" s="16"/>
      <c r="C130" s="16"/>
      <c r="D130" s="16"/>
    </row>
    <row r="131" spans="1:4" x14ac:dyDescent="0.2">
      <c r="A131" s="16">
        <v>926</v>
      </c>
      <c r="B131" s="16"/>
      <c r="C131" s="16"/>
      <c r="D131" s="16"/>
    </row>
    <row r="132" spans="1:4" x14ac:dyDescent="0.2">
      <c r="A132" s="16">
        <v>573</v>
      </c>
    </row>
    <row r="133" spans="1:4" x14ac:dyDescent="0.2">
      <c r="A133" s="16">
        <v>1263</v>
      </c>
    </row>
    <row r="134" spans="1:4" x14ac:dyDescent="0.2">
      <c r="A134" s="16">
        <v>3360</v>
      </c>
      <c r="B134" s="16"/>
      <c r="C134" s="16"/>
      <c r="D134" s="16"/>
    </row>
    <row r="135" spans="1:4" x14ac:dyDescent="0.2">
      <c r="A135" s="16">
        <v>1501</v>
      </c>
      <c r="B135" s="16"/>
      <c r="C135" s="16"/>
      <c r="D135" s="16"/>
    </row>
    <row r="136" spans="1:4" x14ac:dyDescent="0.2">
      <c r="A136" s="16">
        <v>537</v>
      </c>
    </row>
    <row r="137" spans="1:4" x14ac:dyDescent="0.2">
      <c r="A137" s="16">
        <v>655</v>
      </c>
    </row>
    <row r="138" spans="1:4" x14ac:dyDescent="0.2">
      <c r="A138" s="16">
        <v>720</v>
      </c>
      <c r="B138" s="16"/>
      <c r="C138" s="16"/>
      <c r="D138" s="16"/>
    </row>
    <row r="139" spans="1:4" x14ac:dyDescent="0.2">
      <c r="A139" s="16">
        <v>1465</v>
      </c>
      <c r="B139" s="16"/>
      <c r="C139" s="16"/>
      <c r="D139" s="16"/>
    </row>
    <row r="140" spans="1:4" x14ac:dyDescent="0.2">
      <c r="A140" s="16">
        <v>1356</v>
      </c>
    </row>
    <row r="141" spans="1:4" x14ac:dyDescent="0.2">
      <c r="A141" s="16">
        <v>1214</v>
      </c>
    </row>
    <row r="142" spans="1:4" x14ac:dyDescent="0.2">
      <c r="A142" s="16">
        <v>1371</v>
      </c>
      <c r="B142" s="16"/>
      <c r="C142" s="16"/>
      <c r="D142" s="16"/>
    </row>
    <row r="143" spans="1:4" x14ac:dyDescent="0.2">
      <c r="A143" s="16">
        <v>1040</v>
      </c>
      <c r="B143" s="16"/>
      <c r="C143" s="16"/>
      <c r="D143" s="16"/>
    </row>
    <row r="144" spans="1:4" x14ac:dyDescent="0.2">
      <c r="A144" s="16">
        <v>932</v>
      </c>
    </row>
    <row r="145" spans="1:4" x14ac:dyDescent="0.2">
      <c r="A145" s="16">
        <v>823</v>
      </c>
    </row>
    <row r="146" spans="1:4" x14ac:dyDescent="0.2">
      <c r="A146" s="16">
        <v>1364</v>
      </c>
      <c r="B146" s="16"/>
      <c r="C146" s="16"/>
      <c r="D146" s="16"/>
    </row>
    <row r="147" spans="1:4" x14ac:dyDescent="0.2">
      <c r="A147" s="16">
        <v>917</v>
      </c>
      <c r="B147" s="16"/>
      <c r="C147" s="16"/>
      <c r="D147" s="16"/>
    </row>
    <row r="148" spans="1:4" x14ac:dyDescent="0.2">
      <c r="A148" s="16">
        <v>8564</v>
      </c>
    </row>
    <row r="149" spans="1:4" x14ac:dyDescent="0.2">
      <c r="A149" s="16">
        <v>866</v>
      </c>
    </row>
    <row r="150" spans="1:4" x14ac:dyDescent="0.2">
      <c r="A150" s="16">
        <v>1962</v>
      </c>
      <c r="B150" s="16"/>
      <c r="C150" s="16"/>
      <c r="D150" s="16"/>
    </row>
    <row r="151" spans="1:4" x14ac:dyDescent="0.2">
      <c r="A151" s="16">
        <v>1159</v>
      </c>
      <c r="B151" s="16"/>
      <c r="C151" s="16"/>
      <c r="D151" s="16"/>
    </row>
    <row r="152" spans="1:4" x14ac:dyDescent="0.2">
      <c r="A152" s="16">
        <v>974</v>
      </c>
    </row>
    <row r="153" spans="1:4" x14ac:dyDescent="0.2">
      <c r="A153" s="16">
        <v>794</v>
      </c>
    </row>
    <row r="154" spans="1:4" x14ac:dyDescent="0.2">
      <c r="A154" s="16">
        <v>8619</v>
      </c>
      <c r="B154" s="16"/>
      <c r="C154" s="16"/>
      <c r="D154" s="16"/>
    </row>
    <row r="155" spans="1:4" x14ac:dyDescent="0.2">
      <c r="A155" s="16">
        <v>4605</v>
      </c>
      <c r="B155" s="16"/>
      <c r="C155" s="16"/>
      <c r="D155" s="16"/>
    </row>
    <row r="156" spans="1:4" x14ac:dyDescent="0.2">
      <c r="A156" s="16">
        <v>10787</v>
      </c>
    </row>
    <row r="157" spans="1:4" x14ac:dyDescent="0.2">
      <c r="A157" s="16">
        <v>2475</v>
      </c>
    </row>
    <row r="158" spans="1:4" x14ac:dyDescent="0.2">
      <c r="A158" s="16">
        <v>586</v>
      </c>
    </row>
    <row r="159" spans="1:4" x14ac:dyDescent="0.2">
      <c r="A159" s="16">
        <v>1197</v>
      </c>
    </row>
    <row r="160" spans="1:4" x14ac:dyDescent="0.2">
      <c r="A160" s="16">
        <v>2107</v>
      </c>
    </row>
    <row r="161" spans="1:4" x14ac:dyDescent="0.2">
      <c r="A161" s="16">
        <v>3382</v>
      </c>
    </row>
    <row r="162" spans="1:4" x14ac:dyDescent="0.2">
      <c r="A162" s="16">
        <v>552</v>
      </c>
    </row>
    <row r="163" spans="1:4" x14ac:dyDescent="0.2">
      <c r="A163" s="16">
        <v>2731</v>
      </c>
      <c r="B163" s="16"/>
      <c r="C163" s="16"/>
      <c r="D163" s="16"/>
    </row>
    <row r="164" spans="1:4" x14ac:dyDescent="0.2">
      <c r="A164" s="16">
        <v>844</v>
      </c>
      <c r="B164" s="16"/>
      <c r="C164" s="16"/>
      <c r="D164" s="16"/>
    </row>
    <row r="165" spans="1:4" x14ac:dyDescent="0.2">
      <c r="A165" s="16">
        <v>25223</v>
      </c>
    </row>
    <row r="167" spans="1:4" x14ac:dyDescent="0.2">
      <c r="B167" s="16"/>
      <c r="C167" s="16"/>
      <c r="D167" s="16"/>
    </row>
    <row r="168" spans="1:4" x14ac:dyDescent="0.2">
      <c r="B168" s="16"/>
      <c r="C168" s="16"/>
      <c r="D168" s="16"/>
    </row>
    <row r="171" spans="1:4" x14ac:dyDescent="0.2">
      <c r="B171" s="16"/>
      <c r="C171" s="16"/>
      <c r="D171" s="16"/>
    </row>
    <row r="172" spans="1:4" x14ac:dyDescent="0.2">
      <c r="B172" s="16"/>
      <c r="C172" s="16"/>
      <c r="D172" s="16"/>
    </row>
    <row r="175" spans="1:4" x14ac:dyDescent="0.2">
      <c r="B175" s="16"/>
      <c r="C175" s="16"/>
      <c r="D175" s="16"/>
    </row>
    <row r="176" spans="1:4" x14ac:dyDescent="0.2">
      <c r="B176" s="16"/>
      <c r="C176" s="16"/>
      <c r="D176" s="16"/>
    </row>
    <row r="179" spans="2:4" x14ac:dyDescent="0.2">
      <c r="B179" s="16"/>
      <c r="C179" s="16"/>
      <c r="D179" s="16"/>
    </row>
    <row r="180" spans="2:4" x14ac:dyDescent="0.2">
      <c r="B180" s="16"/>
      <c r="C180" s="16"/>
      <c r="D180" s="16"/>
    </row>
    <row r="183" spans="2:4" x14ac:dyDescent="0.2">
      <c r="B183" s="16"/>
      <c r="C183" s="16"/>
      <c r="D183" s="16"/>
    </row>
    <row r="184" spans="2:4" x14ac:dyDescent="0.2">
      <c r="B184" s="16"/>
      <c r="C184" s="16"/>
      <c r="D184" s="16"/>
    </row>
    <row r="187" spans="2:4" x14ac:dyDescent="0.2">
      <c r="B187" s="16"/>
      <c r="C187" s="16"/>
      <c r="D187" s="16"/>
    </row>
    <row r="188" spans="2:4" x14ac:dyDescent="0.2">
      <c r="B188" s="16"/>
      <c r="C188" s="16"/>
      <c r="D188" s="16"/>
    </row>
    <row r="191" spans="2:4" x14ac:dyDescent="0.2">
      <c r="B191" s="16"/>
      <c r="C191" s="16"/>
      <c r="D191" s="16"/>
    </row>
    <row r="192" spans="2:4" x14ac:dyDescent="0.2">
      <c r="B192" s="16"/>
      <c r="C192" s="16"/>
      <c r="D192" s="16"/>
    </row>
    <row r="195" spans="2:4" x14ac:dyDescent="0.2">
      <c r="B195" s="16"/>
      <c r="C195" s="16"/>
      <c r="D195" s="16"/>
    </row>
    <row r="196" spans="2:4" x14ac:dyDescent="0.2">
      <c r="B196" s="16"/>
      <c r="C196" s="16"/>
      <c r="D196" s="16"/>
    </row>
    <row r="199" spans="2:4" x14ac:dyDescent="0.2">
      <c r="B199" s="16"/>
      <c r="C199" s="16"/>
      <c r="D199" s="16"/>
    </row>
    <row r="200" spans="2:4" x14ac:dyDescent="0.2">
      <c r="B200" s="16"/>
      <c r="C200" s="16"/>
      <c r="D200" s="16"/>
    </row>
    <row r="203" spans="2:4" x14ac:dyDescent="0.2">
      <c r="B203" s="16"/>
      <c r="C203" s="16"/>
      <c r="D203" s="16"/>
    </row>
    <row r="204" spans="2:4" x14ac:dyDescent="0.2">
      <c r="B204" s="16"/>
      <c r="C204" s="16"/>
      <c r="D204" s="16"/>
    </row>
    <row r="207" spans="2:4" x14ac:dyDescent="0.2">
      <c r="B207" s="16"/>
      <c r="C207" s="16"/>
      <c r="D207" s="16"/>
    </row>
    <row r="208" spans="2:4" x14ac:dyDescent="0.2">
      <c r="B208" s="16"/>
      <c r="C208" s="16"/>
      <c r="D208" s="16"/>
    </row>
    <row r="211" spans="2:4" x14ac:dyDescent="0.2">
      <c r="B211" s="16"/>
      <c r="C211" s="16"/>
      <c r="D211" s="16"/>
    </row>
    <row r="212" spans="2:4" x14ac:dyDescent="0.2">
      <c r="B212" s="16"/>
      <c r="C212" s="16"/>
      <c r="D212" s="16"/>
    </row>
    <row r="215" spans="2:4" x14ac:dyDescent="0.2">
      <c r="B215" s="16"/>
      <c r="C215" s="16"/>
      <c r="D215" s="16"/>
    </row>
    <row r="216" spans="2:4" x14ac:dyDescent="0.2">
      <c r="B216" s="16"/>
      <c r="C216" s="16"/>
      <c r="D216" s="16"/>
    </row>
    <row r="219" spans="2:4" x14ac:dyDescent="0.2">
      <c r="B219" s="16"/>
      <c r="C219" s="16"/>
      <c r="D219" s="16"/>
    </row>
    <row r="220" spans="2:4" x14ac:dyDescent="0.2">
      <c r="B220" s="16"/>
      <c r="C220" s="16"/>
      <c r="D220" s="16"/>
    </row>
    <row r="223" spans="2:4" x14ac:dyDescent="0.2">
      <c r="B223" s="16"/>
      <c r="C223" s="16"/>
      <c r="D223" s="16"/>
    </row>
    <row r="224" spans="2:4" x14ac:dyDescent="0.2">
      <c r="B224" s="16"/>
      <c r="C224" s="16"/>
      <c r="D224" s="16"/>
    </row>
    <row r="227" spans="2:4" x14ac:dyDescent="0.2">
      <c r="B227" s="16"/>
      <c r="C227" s="16"/>
      <c r="D227" s="16"/>
    </row>
    <row r="228" spans="2:4" x14ac:dyDescent="0.2">
      <c r="B228" s="16"/>
      <c r="C228" s="16"/>
      <c r="D228" s="16"/>
    </row>
    <row r="231" spans="2:4" x14ac:dyDescent="0.2">
      <c r="B231" s="16"/>
      <c r="C231" s="16"/>
      <c r="D231" s="16"/>
    </row>
    <row r="232" spans="2:4" x14ac:dyDescent="0.2">
      <c r="B232" s="16"/>
      <c r="C232" s="16"/>
      <c r="D232" s="16"/>
    </row>
    <row r="235" spans="2:4" x14ac:dyDescent="0.2">
      <c r="B235" s="16"/>
      <c r="C235" s="16"/>
      <c r="D235" s="16"/>
    </row>
    <row r="236" spans="2:4" x14ac:dyDescent="0.2">
      <c r="B236" s="16"/>
      <c r="C236" s="16"/>
      <c r="D236" s="16"/>
    </row>
    <row r="244" spans="2:4" x14ac:dyDescent="0.2">
      <c r="B244" s="16"/>
      <c r="C244" s="16"/>
      <c r="D244" s="16"/>
    </row>
    <row r="245" spans="2:4" x14ac:dyDescent="0.2">
      <c r="B245" s="16"/>
      <c r="C245" s="16"/>
      <c r="D245" s="16"/>
    </row>
    <row r="248" spans="2:4" x14ac:dyDescent="0.2">
      <c r="B248" s="16"/>
      <c r="C248" s="16"/>
      <c r="D248" s="16"/>
    </row>
    <row r="249" spans="2:4" x14ac:dyDescent="0.2">
      <c r="B249" s="16"/>
      <c r="C249" s="16"/>
      <c r="D249" s="16"/>
    </row>
    <row r="252" spans="2:4" x14ac:dyDescent="0.2">
      <c r="B252" s="16"/>
      <c r="C252" s="16"/>
      <c r="D252" s="16"/>
    </row>
    <row r="253" spans="2:4" x14ac:dyDescent="0.2">
      <c r="B253" s="16"/>
      <c r="C253" s="16"/>
      <c r="D253" s="16"/>
    </row>
    <row r="256" spans="2:4" x14ac:dyDescent="0.2">
      <c r="B256" s="16"/>
      <c r="C256" s="16"/>
      <c r="D256" s="16"/>
    </row>
    <row r="257" spans="2:4" x14ac:dyDescent="0.2">
      <c r="B257" s="16"/>
      <c r="C257" s="16"/>
      <c r="D257" s="16"/>
    </row>
    <row r="260" spans="2:4" x14ac:dyDescent="0.2">
      <c r="B260" s="16"/>
      <c r="C260" s="16"/>
      <c r="D260" s="16"/>
    </row>
    <row r="261" spans="2:4" x14ac:dyDescent="0.2">
      <c r="B261" s="16"/>
      <c r="C261" s="16"/>
      <c r="D261" s="16"/>
    </row>
    <row r="264" spans="2:4" x14ac:dyDescent="0.2">
      <c r="B264" s="16"/>
      <c r="C264" s="16"/>
      <c r="D264" s="16"/>
    </row>
    <row r="265" spans="2:4" x14ac:dyDescent="0.2">
      <c r="B265" s="16"/>
      <c r="C265" s="16"/>
      <c r="D265" s="16"/>
    </row>
    <row r="268" spans="2:4" x14ac:dyDescent="0.2">
      <c r="B268" s="16"/>
      <c r="C268" s="16"/>
      <c r="D268" s="16"/>
    </row>
    <row r="269" spans="2:4" x14ac:dyDescent="0.2">
      <c r="B269" s="16"/>
      <c r="C269" s="16"/>
      <c r="D269" s="16"/>
    </row>
    <row r="272" spans="2:4" x14ac:dyDescent="0.2">
      <c r="B272" s="16"/>
      <c r="C272" s="16"/>
      <c r="D272" s="16"/>
    </row>
    <row r="273" spans="2:4" x14ac:dyDescent="0.2">
      <c r="B273" s="16"/>
      <c r="C273" s="16"/>
      <c r="D273" s="16"/>
    </row>
    <row r="276" spans="2:4" x14ac:dyDescent="0.2">
      <c r="B276" s="16"/>
      <c r="C276" s="16"/>
      <c r="D276" s="16"/>
    </row>
    <row r="277" spans="2:4" x14ac:dyDescent="0.2">
      <c r="B277" s="16"/>
      <c r="C277" s="16"/>
      <c r="D277" s="16"/>
    </row>
    <row r="280" spans="2:4" x14ac:dyDescent="0.2">
      <c r="B280" s="16"/>
      <c r="C280" s="16"/>
      <c r="D280" s="16"/>
    </row>
    <row r="281" spans="2:4" x14ac:dyDescent="0.2">
      <c r="B281" s="16"/>
      <c r="C281" s="16"/>
      <c r="D281" s="16"/>
    </row>
    <row r="284" spans="2:4" x14ac:dyDescent="0.2">
      <c r="B284" s="16"/>
      <c r="C284" s="16"/>
      <c r="D284" s="16"/>
    </row>
    <row r="285" spans="2:4" x14ac:dyDescent="0.2">
      <c r="B285" s="16"/>
      <c r="C285" s="16"/>
      <c r="D285" s="16"/>
    </row>
    <row r="288" spans="2:4" x14ac:dyDescent="0.2">
      <c r="B288" s="16"/>
      <c r="C288" s="16"/>
      <c r="D288" s="16"/>
    </row>
    <row r="289" spans="2:4" x14ac:dyDescent="0.2">
      <c r="B289" s="16"/>
      <c r="C289" s="16"/>
      <c r="D289" s="16"/>
    </row>
    <row r="292" spans="2:4" x14ac:dyDescent="0.2">
      <c r="B292" s="16"/>
      <c r="C292" s="16"/>
      <c r="D292" s="16"/>
    </row>
    <row r="293" spans="2:4" x14ac:dyDescent="0.2">
      <c r="B293" s="16"/>
      <c r="C293" s="16"/>
      <c r="D293" s="16"/>
    </row>
    <row r="296" spans="2:4" x14ac:dyDescent="0.2">
      <c r="B296" s="16"/>
      <c r="C296" s="16"/>
      <c r="D296" s="16"/>
    </row>
    <row r="297" spans="2:4" x14ac:dyDescent="0.2">
      <c r="B297" s="16"/>
      <c r="C297" s="16"/>
      <c r="D297" s="16"/>
    </row>
    <row r="300" spans="2:4" x14ac:dyDescent="0.2">
      <c r="B300" s="16"/>
      <c r="C300" s="16"/>
      <c r="D300" s="16"/>
    </row>
    <row r="301" spans="2:4" x14ac:dyDescent="0.2">
      <c r="B301" s="16"/>
      <c r="C301" s="16"/>
      <c r="D301" s="16"/>
    </row>
    <row r="304" spans="2:4" x14ac:dyDescent="0.2">
      <c r="B304" s="16"/>
      <c r="C304" s="16"/>
      <c r="D304" s="16"/>
    </row>
    <row r="305" spans="2:4" x14ac:dyDescent="0.2">
      <c r="B305" s="16"/>
      <c r="C305" s="16"/>
      <c r="D305" s="16"/>
    </row>
    <row r="308" spans="2:4" x14ac:dyDescent="0.2">
      <c r="B308" s="16"/>
      <c r="C308" s="16"/>
      <c r="D308" s="16"/>
    </row>
    <row r="309" spans="2:4" x14ac:dyDescent="0.2">
      <c r="B309" s="16"/>
      <c r="C309" s="16"/>
      <c r="D309" s="16"/>
    </row>
    <row r="312" spans="2:4" x14ac:dyDescent="0.2">
      <c r="B312" s="16"/>
      <c r="C312" s="16"/>
      <c r="D312" s="16"/>
    </row>
    <row r="313" spans="2:4" x14ac:dyDescent="0.2">
      <c r="B313" s="16"/>
      <c r="C313" s="16"/>
      <c r="D313" s="16"/>
    </row>
    <row r="316" spans="2:4" x14ac:dyDescent="0.2">
      <c r="B316" s="16"/>
      <c r="C316" s="16"/>
      <c r="D316" s="16"/>
    </row>
    <row r="317" spans="2:4" x14ac:dyDescent="0.2">
      <c r="B317" s="16"/>
      <c r="C317" s="16"/>
      <c r="D317" s="16"/>
    </row>
    <row r="325" spans="2:4" x14ac:dyDescent="0.2">
      <c r="B325" s="16"/>
      <c r="C325" s="16"/>
      <c r="D325" s="16"/>
    </row>
    <row r="326" spans="2:4" x14ac:dyDescent="0.2">
      <c r="B326" s="16"/>
      <c r="C326" s="16"/>
      <c r="D326" s="16"/>
    </row>
    <row r="329" spans="2:4" x14ac:dyDescent="0.2">
      <c r="B329" s="16"/>
      <c r="C329" s="16"/>
      <c r="D329" s="16"/>
    </row>
    <row r="330" spans="2:4" x14ac:dyDescent="0.2">
      <c r="B330" s="16"/>
      <c r="C330" s="16"/>
      <c r="D330" s="16"/>
    </row>
    <row r="333" spans="2:4" x14ac:dyDescent="0.2">
      <c r="B333" s="16"/>
      <c r="C333" s="16"/>
      <c r="D333" s="16"/>
    </row>
    <row r="334" spans="2:4" x14ac:dyDescent="0.2">
      <c r="B334" s="16"/>
      <c r="C334" s="16"/>
      <c r="D334" s="16"/>
    </row>
    <row r="337" spans="2:4" x14ac:dyDescent="0.2">
      <c r="B337" s="16"/>
      <c r="C337" s="16"/>
      <c r="D337" s="16"/>
    </row>
    <row r="338" spans="2:4" x14ac:dyDescent="0.2">
      <c r="B338" s="16"/>
      <c r="C338" s="16"/>
      <c r="D338" s="16"/>
    </row>
    <row r="341" spans="2:4" x14ac:dyDescent="0.2">
      <c r="B341" s="16"/>
      <c r="C341" s="16"/>
      <c r="D341" s="16"/>
    </row>
    <row r="342" spans="2:4" x14ac:dyDescent="0.2">
      <c r="B342" s="16"/>
      <c r="C342" s="16"/>
      <c r="D342" s="16"/>
    </row>
    <row r="345" spans="2:4" x14ac:dyDescent="0.2">
      <c r="B345" s="16"/>
      <c r="C345" s="16"/>
      <c r="D345" s="16"/>
    </row>
    <row r="346" spans="2:4" x14ac:dyDescent="0.2">
      <c r="B346" s="16"/>
      <c r="C346" s="16"/>
      <c r="D346" s="16"/>
    </row>
    <row r="349" spans="2:4" x14ac:dyDescent="0.2">
      <c r="B349" s="16"/>
      <c r="C349" s="16"/>
      <c r="D349" s="16"/>
    </row>
    <row r="350" spans="2:4" x14ac:dyDescent="0.2">
      <c r="B350" s="16"/>
      <c r="C350" s="16"/>
      <c r="D350" s="16"/>
    </row>
    <row r="353" spans="2:4" x14ac:dyDescent="0.2">
      <c r="B353" s="16"/>
      <c r="C353" s="16"/>
      <c r="D353" s="16"/>
    </row>
    <row r="354" spans="2:4" x14ac:dyDescent="0.2">
      <c r="B354" s="16"/>
      <c r="C354" s="16"/>
      <c r="D354" s="16"/>
    </row>
    <row r="357" spans="2:4" x14ac:dyDescent="0.2">
      <c r="B357" s="16"/>
      <c r="C357" s="16"/>
      <c r="D357" s="16"/>
    </row>
    <row r="358" spans="2:4" x14ac:dyDescent="0.2">
      <c r="B358" s="16"/>
      <c r="C358" s="16"/>
      <c r="D358" s="16"/>
    </row>
    <row r="361" spans="2:4" x14ac:dyDescent="0.2">
      <c r="B361" s="16"/>
      <c r="C361" s="16"/>
      <c r="D361" s="16"/>
    </row>
    <row r="362" spans="2:4" x14ac:dyDescent="0.2">
      <c r="B362" s="16"/>
      <c r="C362" s="16"/>
      <c r="D362" s="16"/>
    </row>
    <row r="365" spans="2:4" x14ac:dyDescent="0.2">
      <c r="B365" s="16"/>
      <c r="C365" s="16"/>
      <c r="D365" s="16"/>
    </row>
    <row r="366" spans="2:4" x14ac:dyDescent="0.2">
      <c r="B366" s="16"/>
      <c r="C366" s="16"/>
      <c r="D366" s="16"/>
    </row>
    <row r="369" spans="2:4" x14ac:dyDescent="0.2">
      <c r="B369" s="16"/>
      <c r="C369" s="16"/>
      <c r="D369" s="16"/>
    </row>
    <row r="370" spans="2:4" x14ac:dyDescent="0.2">
      <c r="B370" s="16"/>
      <c r="C370" s="16"/>
      <c r="D370" s="16"/>
    </row>
    <row r="373" spans="2:4" x14ac:dyDescent="0.2">
      <c r="B373" s="16"/>
      <c r="C373" s="16"/>
      <c r="D373" s="16"/>
    </row>
    <row r="374" spans="2:4" x14ac:dyDescent="0.2">
      <c r="B374" s="16"/>
      <c r="C374" s="16"/>
      <c r="D374" s="16"/>
    </row>
    <row r="377" spans="2:4" x14ac:dyDescent="0.2">
      <c r="B377" s="16"/>
      <c r="C377" s="16"/>
      <c r="D377" s="16"/>
    </row>
    <row r="378" spans="2:4" x14ac:dyDescent="0.2">
      <c r="B378" s="16"/>
      <c r="C378" s="16"/>
      <c r="D378" s="16"/>
    </row>
    <row r="381" spans="2:4" x14ac:dyDescent="0.2">
      <c r="B381" s="16"/>
      <c r="C381" s="16"/>
      <c r="D381" s="16"/>
    </row>
    <row r="382" spans="2:4" x14ac:dyDescent="0.2">
      <c r="B382" s="16"/>
      <c r="C382" s="16"/>
      <c r="D382" s="16"/>
    </row>
    <row r="385" spans="2:4" x14ac:dyDescent="0.2">
      <c r="B385" s="16"/>
      <c r="C385" s="16"/>
      <c r="D385" s="16"/>
    </row>
    <row r="386" spans="2:4" x14ac:dyDescent="0.2">
      <c r="B386" s="16"/>
      <c r="C386" s="16"/>
      <c r="D386" s="16"/>
    </row>
    <row r="389" spans="2:4" x14ac:dyDescent="0.2">
      <c r="B389" s="16"/>
      <c r="C389" s="16"/>
      <c r="D389" s="16"/>
    </row>
    <row r="390" spans="2:4" x14ac:dyDescent="0.2">
      <c r="B390" s="16"/>
      <c r="C390" s="16"/>
      <c r="D390" s="16"/>
    </row>
    <row r="393" spans="2:4" x14ac:dyDescent="0.2">
      <c r="B393" s="16"/>
      <c r="C393" s="16"/>
      <c r="D393" s="16"/>
    </row>
    <row r="394" spans="2:4" x14ac:dyDescent="0.2">
      <c r="B394" s="16"/>
      <c r="C394" s="16"/>
      <c r="D394" s="16"/>
    </row>
    <row r="397" spans="2:4" x14ac:dyDescent="0.2">
      <c r="B397" s="16"/>
      <c r="C397" s="16"/>
      <c r="D397" s="16"/>
    </row>
    <row r="398" spans="2:4" x14ac:dyDescent="0.2">
      <c r="B398" s="16"/>
      <c r="C398" s="16"/>
      <c r="D398" s="16"/>
    </row>
    <row r="406" spans="2:4" x14ac:dyDescent="0.2">
      <c r="B406" s="16"/>
      <c r="C406" s="16"/>
      <c r="D406" s="16"/>
    </row>
    <row r="407" spans="2:4" x14ac:dyDescent="0.2">
      <c r="B407" s="16"/>
      <c r="C407" s="16"/>
      <c r="D407" s="16"/>
    </row>
    <row r="410" spans="2:4" x14ac:dyDescent="0.2">
      <c r="B410" s="16"/>
      <c r="C410" s="16"/>
      <c r="D410" s="16"/>
    </row>
    <row r="411" spans="2:4" x14ac:dyDescent="0.2">
      <c r="B411" s="16"/>
      <c r="C411" s="16"/>
      <c r="D411" s="16"/>
    </row>
    <row r="414" spans="2:4" x14ac:dyDescent="0.2">
      <c r="B414" s="16"/>
      <c r="C414" s="16"/>
      <c r="D414" s="16"/>
    </row>
    <row r="415" spans="2:4" x14ac:dyDescent="0.2">
      <c r="B415" s="16"/>
      <c r="C415" s="16"/>
      <c r="D415" s="16"/>
    </row>
    <row r="418" spans="2:4" x14ac:dyDescent="0.2">
      <c r="B418" s="16"/>
      <c r="C418" s="16"/>
      <c r="D418" s="16"/>
    </row>
    <row r="419" spans="2:4" x14ac:dyDescent="0.2">
      <c r="B419" s="16"/>
      <c r="C419" s="16"/>
      <c r="D419" s="16"/>
    </row>
    <row r="422" spans="2:4" x14ac:dyDescent="0.2">
      <c r="B422" s="16"/>
      <c r="C422" s="16"/>
      <c r="D422" s="16"/>
    </row>
    <row r="423" spans="2:4" x14ac:dyDescent="0.2">
      <c r="B423" s="16"/>
      <c r="C423" s="16"/>
      <c r="D423" s="16"/>
    </row>
    <row r="426" spans="2:4" x14ac:dyDescent="0.2">
      <c r="B426" s="16"/>
      <c r="C426" s="16"/>
      <c r="D426" s="16"/>
    </row>
    <row r="427" spans="2:4" x14ac:dyDescent="0.2">
      <c r="B427" s="16"/>
      <c r="C427" s="16"/>
      <c r="D427" s="16"/>
    </row>
    <row r="430" spans="2:4" x14ac:dyDescent="0.2">
      <c r="B430" s="16"/>
      <c r="C430" s="16"/>
      <c r="D430" s="16"/>
    </row>
    <row r="431" spans="2:4" x14ac:dyDescent="0.2">
      <c r="B431" s="16"/>
      <c r="C431" s="16"/>
      <c r="D431" s="16"/>
    </row>
    <row r="434" spans="2:4" x14ac:dyDescent="0.2">
      <c r="B434" s="16"/>
      <c r="C434" s="16"/>
      <c r="D434" s="16"/>
    </row>
    <row r="435" spans="2:4" x14ac:dyDescent="0.2">
      <c r="B435" s="16"/>
      <c r="C435" s="16"/>
      <c r="D435" s="16"/>
    </row>
    <row r="438" spans="2:4" x14ac:dyDescent="0.2">
      <c r="B438" s="16"/>
      <c r="C438" s="16"/>
      <c r="D438" s="16"/>
    </row>
    <row r="439" spans="2:4" x14ac:dyDescent="0.2">
      <c r="B439" s="16"/>
      <c r="C439" s="16"/>
      <c r="D439" s="16"/>
    </row>
    <row r="442" spans="2:4" x14ac:dyDescent="0.2">
      <c r="B442" s="16"/>
      <c r="C442" s="16"/>
      <c r="D442" s="16"/>
    </row>
    <row r="443" spans="2:4" x14ac:dyDescent="0.2">
      <c r="B443" s="16"/>
      <c r="C443" s="16"/>
      <c r="D443" s="16"/>
    </row>
    <row r="446" spans="2:4" x14ac:dyDescent="0.2">
      <c r="B446" s="16"/>
      <c r="C446" s="16"/>
      <c r="D446" s="16"/>
    </row>
    <row r="447" spans="2:4" x14ac:dyDescent="0.2">
      <c r="B447" s="16"/>
      <c r="C447" s="16"/>
      <c r="D447" s="16"/>
    </row>
    <row r="450" spans="2:4" x14ac:dyDescent="0.2">
      <c r="B450" s="16"/>
      <c r="C450" s="16"/>
      <c r="D450" s="16"/>
    </row>
    <row r="451" spans="2:4" x14ac:dyDescent="0.2">
      <c r="B451" s="16"/>
      <c r="C451" s="16"/>
      <c r="D451" s="16"/>
    </row>
    <row r="454" spans="2:4" x14ac:dyDescent="0.2">
      <c r="B454" s="16"/>
      <c r="C454" s="16"/>
      <c r="D454" s="16"/>
    </row>
    <row r="455" spans="2:4" x14ac:dyDescent="0.2">
      <c r="B455" s="16"/>
      <c r="C455" s="16"/>
      <c r="D455" s="16"/>
    </row>
    <row r="458" spans="2:4" x14ac:dyDescent="0.2">
      <c r="B458" s="16"/>
      <c r="C458" s="16"/>
      <c r="D458" s="16"/>
    </row>
    <row r="459" spans="2:4" x14ac:dyDescent="0.2">
      <c r="B459" s="16"/>
      <c r="C459" s="16"/>
      <c r="D459" s="16"/>
    </row>
    <row r="462" spans="2:4" x14ac:dyDescent="0.2">
      <c r="B462" s="16"/>
      <c r="C462" s="16"/>
      <c r="D462" s="16"/>
    </row>
    <row r="463" spans="2:4" x14ac:dyDescent="0.2">
      <c r="B463" s="16"/>
      <c r="C463" s="16"/>
      <c r="D463" s="16"/>
    </row>
    <row r="466" spans="2:4" x14ac:dyDescent="0.2">
      <c r="B466" s="16"/>
      <c r="C466" s="16"/>
      <c r="D466" s="16"/>
    </row>
    <row r="467" spans="2:4" x14ac:dyDescent="0.2">
      <c r="B467" s="16"/>
      <c r="C467" s="16"/>
      <c r="D467" s="16"/>
    </row>
    <row r="470" spans="2:4" x14ac:dyDescent="0.2">
      <c r="B470" s="16"/>
      <c r="C470" s="16"/>
      <c r="D470" s="16"/>
    </row>
    <row r="471" spans="2:4" x14ac:dyDescent="0.2">
      <c r="B471" s="16"/>
      <c r="C471" s="16"/>
      <c r="D471" s="16"/>
    </row>
    <row r="474" spans="2:4" x14ac:dyDescent="0.2">
      <c r="B474" s="16"/>
      <c r="C474" s="16"/>
      <c r="D474" s="16"/>
    </row>
    <row r="475" spans="2:4" x14ac:dyDescent="0.2">
      <c r="B475" s="16"/>
      <c r="C475" s="16"/>
      <c r="D475" s="16"/>
    </row>
    <row r="478" spans="2:4" x14ac:dyDescent="0.2">
      <c r="B478" s="16"/>
      <c r="C478" s="16"/>
      <c r="D478" s="16"/>
    </row>
    <row r="479" spans="2:4" x14ac:dyDescent="0.2">
      <c r="B479" s="16"/>
      <c r="C479" s="16"/>
      <c r="D479" s="16"/>
    </row>
    <row r="487" spans="2:4" x14ac:dyDescent="0.2">
      <c r="B487" s="16"/>
      <c r="C487" s="16"/>
      <c r="D487" s="16"/>
    </row>
    <row r="488" spans="2:4" x14ac:dyDescent="0.2">
      <c r="B488" s="16"/>
      <c r="C488" s="16"/>
      <c r="D488" s="16"/>
    </row>
    <row r="491" spans="2:4" x14ac:dyDescent="0.2">
      <c r="B491" s="16"/>
      <c r="C491" s="16"/>
      <c r="D491" s="16"/>
    </row>
    <row r="492" spans="2:4" x14ac:dyDescent="0.2">
      <c r="B492" s="16"/>
      <c r="C492" s="16"/>
      <c r="D492" s="16"/>
    </row>
    <row r="495" spans="2:4" x14ac:dyDescent="0.2">
      <c r="B495" s="16"/>
      <c r="C495" s="16"/>
      <c r="D495" s="16"/>
    </row>
    <row r="496" spans="2:4" x14ac:dyDescent="0.2">
      <c r="B496" s="16"/>
      <c r="C496" s="16"/>
      <c r="D496" s="16"/>
    </row>
    <row r="499" spans="2:4" x14ac:dyDescent="0.2">
      <c r="B499" s="16"/>
      <c r="C499" s="16"/>
      <c r="D499" s="16"/>
    </row>
    <row r="500" spans="2:4" x14ac:dyDescent="0.2">
      <c r="B500" s="16"/>
      <c r="C500" s="16"/>
      <c r="D500" s="16"/>
    </row>
    <row r="503" spans="2:4" x14ac:dyDescent="0.2">
      <c r="B503" s="16"/>
      <c r="C503" s="16"/>
      <c r="D503" s="16"/>
    </row>
    <row r="504" spans="2:4" x14ac:dyDescent="0.2">
      <c r="B504" s="16"/>
      <c r="C504" s="16"/>
      <c r="D504" s="16"/>
    </row>
    <row r="507" spans="2:4" x14ac:dyDescent="0.2">
      <c r="B507" s="16"/>
      <c r="C507" s="16"/>
      <c r="D507" s="16"/>
    </row>
    <row r="508" spans="2:4" x14ac:dyDescent="0.2">
      <c r="B508" s="16"/>
      <c r="C508" s="16"/>
      <c r="D508" s="16"/>
    </row>
    <row r="511" spans="2:4" x14ac:dyDescent="0.2">
      <c r="B511" s="16"/>
      <c r="C511" s="16"/>
      <c r="D511" s="16"/>
    </row>
    <row r="512" spans="2:4" x14ac:dyDescent="0.2">
      <c r="B512" s="16"/>
      <c r="C512" s="16"/>
      <c r="D512" s="16"/>
    </row>
    <row r="515" spans="2:4" x14ac:dyDescent="0.2">
      <c r="B515" s="16"/>
      <c r="C515" s="16"/>
      <c r="D515" s="16"/>
    </row>
    <row r="516" spans="2:4" x14ac:dyDescent="0.2">
      <c r="B516" s="16"/>
      <c r="C516" s="16"/>
      <c r="D516" s="16"/>
    </row>
    <row r="519" spans="2:4" x14ac:dyDescent="0.2">
      <c r="B519" s="16"/>
      <c r="C519" s="16"/>
      <c r="D519" s="16"/>
    </row>
    <row r="520" spans="2:4" x14ac:dyDescent="0.2">
      <c r="B520" s="16"/>
      <c r="C520" s="16"/>
      <c r="D520" s="16"/>
    </row>
    <row r="523" spans="2:4" x14ac:dyDescent="0.2">
      <c r="B523" s="16"/>
      <c r="C523" s="16"/>
      <c r="D523" s="16"/>
    </row>
    <row r="524" spans="2:4" x14ac:dyDescent="0.2">
      <c r="B524" s="16"/>
      <c r="C524" s="16"/>
      <c r="D524" s="16"/>
    </row>
    <row r="527" spans="2:4" x14ac:dyDescent="0.2">
      <c r="B527" s="16"/>
      <c r="C527" s="16"/>
      <c r="D527" s="16"/>
    </row>
    <row r="528" spans="2:4" x14ac:dyDescent="0.2">
      <c r="B528" s="16"/>
      <c r="C528" s="16"/>
      <c r="D528" s="16"/>
    </row>
    <row r="531" spans="2:4" x14ac:dyDescent="0.2">
      <c r="B531" s="16"/>
      <c r="C531" s="16"/>
      <c r="D531" s="16"/>
    </row>
    <row r="532" spans="2:4" x14ac:dyDescent="0.2">
      <c r="B532" s="16"/>
      <c r="C532" s="16"/>
      <c r="D532" s="16"/>
    </row>
    <row r="535" spans="2:4" x14ac:dyDescent="0.2">
      <c r="B535" s="16"/>
      <c r="C535" s="16"/>
      <c r="D535" s="16"/>
    </row>
    <row r="536" spans="2:4" x14ac:dyDescent="0.2">
      <c r="B536" s="16"/>
      <c r="C536" s="16"/>
      <c r="D536" s="16"/>
    </row>
    <row r="539" spans="2:4" x14ac:dyDescent="0.2">
      <c r="B539" s="16"/>
      <c r="C539" s="16"/>
      <c r="D539" s="16"/>
    </row>
    <row r="540" spans="2:4" x14ac:dyDescent="0.2">
      <c r="B540" s="16"/>
      <c r="C540" s="16"/>
      <c r="D540" s="16"/>
    </row>
    <row r="543" spans="2:4" x14ac:dyDescent="0.2">
      <c r="B543" s="16"/>
      <c r="C543" s="16"/>
      <c r="D543" s="16"/>
    </row>
    <row r="544" spans="2:4" x14ac:dyDescent="0.2">
      <c r="B544" s="16"/>
      <c r="C544" s="16"/>
      <c r="D544" s="16"/>
    </row>
    <row r="547" spans="2:4" x14ac:dyDescent="0.2">
      <c r="B547" s="16"/>
      <c r="C547" s="16"/>
      <c r="D547" s="16"/>
    </row>
    <row r="548" spans="2:4" x14ac:dyDescent="0.2">
      <c r="B548" s="16"/>
      <c r="C548" s="16"/>
      <c r="D548" s="16"/>
    </row>
    <row r="551" spans="2:4" x14ac:dyDescent="0.2">
      <c r="B551" s="16"/>
      <c r="C551" s="16"/>
      <c r="D551" s="16"/>
    </row>
    <row r="552" spans="2:4" x14ac:dyDescent="0.2">
      <c r="B552" s="16"/>
      <c r="C552" s="16"/>
      <c r="D552" s="16"/>
    </row>
    <row r="555" spans="2:4" x14ac:dyDescent="0.2">
      <c r="B555" s="16"/>
      <c r="C555" s="16"/>
      <c r="D555" s="16"/>
    </row>
    <row r="556" spans="2:4" x14ac:dyDescent="0.2">
      <c r="B556" s="16"/>
      <c r="C556" s="16"/>
      <c r="D556" s="16"/>
    </row>
    <row r="559" spans="2:4" x14ac:dyDescent="0.2">
      <c r="B559" s="16"/>
      <c r="C559" s="16"/>
      <c r="D559" s="16"/>
    </row>
    <row r="560" spans="2:4" x14ac:dyDescent="0.2">
      <c r="B560" s="16"/>
      <c r="C560" s="16"/>
      <c r="D560" s="16"/>
    </row>
    <row r="568" spans="2:4" x14ac:dyDescent="0.2">
      <c r="B568" s="16"/>
      <c r="C568" s="16"/>
      <c r="D568" s="16"/>
    </row>
    <row r="569" spans="2:4" x14ac:dyDescent="0.2">
      <c r="B569" s="16"/>
      <c r="C569" s="16"/>
      <c r="D569" s="16"/>
    </row>
    <row r="572" spans="2:4" x14ac:dyDescent="0.2">
      <c r="B572" s="16"/>
      <c r="C572" s="16"/>
      <c r="D572" s="16"/>
    </row>
    <row r="573" spans="2:4" x14ac:dyDescent="0.2">
      <c r="B573" s="16"/>
      <c r="C573" s="16"/>
      <c r="D573" s="16"/>
    </row>
    <row r="576" spans="2:4" x14ac:dyDescent="0.2">
      <c r="B576" s="16"/>
      <c r="C576" s="16"/>
      <c r="D576" s="16"/>
    </row>
    <row r="577" spans="2:4" x14ac:dyDescent="0.2">
      <c r="B577" s="16"/>
      <c r="C577" s="16"/>
      <c r="D577" s="16"/>
    </row>
    <row r="580" spans="2:4" x14ac:dyDescent="0.2">
      <c r="B580" s="16"/>
      <c r="C580" s="16"/>
      <c r="D580" s="16"/>
    </row>
    <row r="581" spans="2:4" x14ac:dyDescent="0.2">
      <c r="B581" s="16"/>
      <c r="C581" s="16"/>
      <c r="D581" s="16"/>
    </row>
    <row r="584" spans="2:4" x14ac:dyDescent="0.2">
      <c r="B584" s="16"/>
      <c r="C584" s="16"/>
      <c r="D584" s="16"/>
    </row>
    <row r="585" spans="2:4" x14ac:dyDescent="0.2">
      <c r="B585" s="16"/>
      <c r="C585" s="16"/>
      <c r="D585" s="16"/>
    </row>
    <row r="588" spans="2:4" x14ac:dyDescent="0.2">
      <c r="B588" s="16"/>
      <c r="C588" s="16"/>
      <c r="D588" s="16"/>
    </row>
    <row r="589" spans="2:4" x14ac:dyDescent="0.2">
      <c r="B589" s="16"/>
      <c r="C589" s="16"/>
      <c r="D589" s="16"/>
    </row>
    <row r="592" spans="2:4" x14ac:dyDescent="0.2">
      <c r="B592" s="16"/>
      <c r="C592" s="16"/>
      <c r="D592" s="16"/>
    </row>
    <row r="593" spans="2:4" x14ac:dyDescent="0.2">
      <c r="B593" s="16"/>
      <c r="C593" s="16"/>
      <c r="D593" s="16"/>
    </row>
    <row r="596" spans="2:4" x14ac:dyDescent="0.2">
      <c r="B596" s="16"/>
      <c r="C596" s="16"/>
      <c r="D596" s="16"/>
    </row>
    <row r="597" spans="2:4" x14ac:dyDescent="0.2">
      <c r="B597" s="16"/>
      <c r="C597" s="16"/>
      <c r="D597" s="16"/>
    </row>
    <row r="600" spans="2:4" x14ac:dyDescent="0.2">
      <c r="B600" s="16"/>
      <c r="C600" s="16"/>
      <c r="D600" s="16"/>
    </row>
    <row r="601" spans="2:4" x14ac:dyDescent="0.2">
      <c r="B601" s="16"/>
      <c r="C601" s="16"/>
      <c r="D601" s="16"/>
    </row>
    <row r="604" spans="2:4" x14ac:dyDescent="0.2">
      <c r="B604" s="16"/>
      <c r="C604" s="16"/>
      <c r="D604" s="16"/>
    </row>
    <row r="605" spans="2:4" x14ac:dyDescent="0.2">
      <c r="B605" s="16"/>
      <c r="C605" s="16"/>
      <c r="D605" s="16"/>
    </row>
    <row r="608" spans="2:4" x14ac:dyDescent="0.2">
      <c r="B608" s="16"/>
      <c r="C608" s="16"/>
      <c r="D608" s="16"/>
    </row>
    <row r="609" spans="2:4" x14ac:dyDescent="0.2">
      <c r="B609" s="16"/>
      <c r="C609" s="16"/>
      <c r="D609" s="16"/>
    </row>
    <row r="612" spans="2:4" x14ac:dyDescent="0.2">
      <c r="B612" s="16"/>
      <c r="C612" s="16"/>
      <c r="D612" s="16"/>
    </row>
    <row r="613" spans="2:4" x14ac:dyDescent="0.2">
      <c r="B613" s="16"/>
      <c r="C613" s="16"/>
      <c r="D613" s="16"/>
    </row>
    <row r="616" spans="2:4" x14ac:dyDescent="0.2">
      <c r="B616" s="16"/>
      <c r="C616" s="16"/>
      <c r="D616" s="16"/>
    </row>
    <row r="617" spans="2:4" x14ac:dyDescent="0.2">
      <c r="B617" s="16"/>
      <c r="C617" s="16"/>
      <c r="D617" s="16"/>
    </row>
    <row r="620" spans="2:4" x14ac:dyDescent="0.2">
      <c r="B620" s="16"/>
      <c r="C620" s="16"/>
      <c r="D620" s="16"/>
    </row>
    <row r="621" spans="2:4" x14ac:dyDescent="0.2">
      <c r="B621" s="16"/>
      <c r="C621" s="16"/>
      <c r="D621" s="16"/>
    </row>
    <row r="624" spans="2:4" x14ac:dyDescent="0.2">
      <c r="B624" s="16"/>
      <c r="C624" s="16"/>
      <c r="D624" s="16"/>
    </row>
    <row r="625" spans="2:4" x14ac:dyDescent="0.2">
      <c r="B625" s="16"/>
      <c r="C625" s="16"/>
      <c r="D625" s="16"/>
    </row>
    <row r="628" spans="2:4" x14ac:dyDescent="0.2">
      <c r="B628" s="16"/>
      <c r="C628" s="16"/>
      <c r="D628" s="16"/>
    </row>
    <row r="629" spans="2:4" x14ac:dyDescent="0.2">
      <c r="B629" s="16"/>
      <c r="C629" s="16"/>
      <c r="D629" s="16"/>
    </row>
    <row r="632" spans="2:4" x14ac:dyDescent="0.2">
      <c r="B632" s="16"/>
      <c r="C632" s="16"/>
      <c r="D632" s="16"/>
    </row>
    <row r="633" spans="2:4" x14ac:dyDescent="0.2">
      <c r="B633" s="16"/>
      <c r="C633" s="16"/>
      <c r="D633" s="16"/>
    </row>
    <row r="636" spans="2:4" x14ac:dyDescent="0.2">
      <c r="B636" s="16"/>
      <c r="C636" s="16"/>
      <c r="D636" s="16"/>
    </row>
    <row r="637" spans="2:4" x14ac:dyDescent="0.2">
      <c r="B637" s="16"/>
      <c r="C637" s="16"/>
      <c r="D637" s="16"/>
    </row>
    <row r="640" spans="2:4" x14ac:dyDescent="0.2">
      <c r="B640" s="16"/>
      <c r="C640" s="16"/>
      <c r="D640" s="16"/>
    </row>
    <row r="641" spans="2:4" x14ac:dyDescent="0.2">
      <c r="B641" s="16"/>
      <c r="C641" s="16"/>
      <c r="D641" s="16"/>
    </row>
    <row r="649" spans="2:4" x14ac:dyDescent="0.2">
      <c r="B649" s="16"/>
      <c r="C649" s="16"/>
      <c r="D649" s="16"/>
    </row>
    <row r="650" spans="2:4" x14ac:dyDescent="0.2">
      <c r="B650" s="16"/>
      <c r="C650" s="16"/>
      <c r="D650" s="16"/>
    </row>
    <row r="653" spans="2:4" x14ac:dyDescent="0.2">
      <c r="B653" s="16"/>
      <c r="C653" s="16"/>
      <c r="D653" s="16"/>
    </row>
    <row r="654" spans="2:4" x14ac:dyDescent="0.2">
      <c r="B654" s="16"/>
      <c r="C654" s="16"/>
      <c r="D654" s="16"/>
    </row>
    <row r="657" spans="2:4" x14ac:dyDescent="0.2">
      <c r="B657" s="16"/>
      <c r="C657" s="16"/>
      <c r="D657" s="16"/>
    </row>
    <row r="658" spans="2:4" x14ac:dyDescent="0.2">
      <c r="B658" s="16"/>
      <c r="C658" s="16"/>
      <c r="D658" s="16"/>
    </row>
  </sheetData>
  <dataConsolidate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DCF4A-6B96-224B-9CF8-7545CD5B09CD}">
  <dimension ref="A1:C46"/>
  <sheetViews>
    <sheetView zoomScale="180" zoomScaleNormal="180" workbookViewId="0">
      <selection activeCell="A3" sqref="A3"/>
    </sheetView>
  </sheetViews>
  <sheetFormatPr baseColWidth="10" defaultRowHeight="16" x14ac:dyDescent="0.2"/>
  <cols>
    <col min="1" max="1" width="13.1640625" style="12" bestFit="1" customWidth="1"/>
    <col min="2" max="2" width="4.83203125" style="9" customWidth="1"/>
    <col min="3" max="3" width="7" style="9" bestFit="1" customWidth="1"/>
  </cols>
  <sheetData>
    <row r="1" spans="1:3" x14ac:dyDescent="0.2">
      <c r="A1" s="12" t="s">
        <v>14</v>
      </c>
      <c r="C1" s="9" t="s">
        <v>15</v>
      </c>
    </row>
    <row r="2" spans="1:3" x14ac:dyDescent="0.2">
      <c r="A2" s="10">
        <f>SUM(A3:A9858)</f>
        <v>425285</v>
      </c>
      <c r="C2" s="11">
        <v>44</v>
      </c>
    </row>
    <row r="3" spans="1:3" x14ac:dyDescent="0.2">
      <c r="A3" s="16">
        <v>712</v>
      </c>
    </row>
    <row r="4" spans="1:3" x14ac:dyDescent="0.2">
      <c r="A4" s="16">
        <v>3098</v>
      </c>
    </row>
    <row r="5" spans="1:3" x14ac:dyDescent="0.2">
      <c r="A5" s="16">
        <v>1515</v>
      </c>
    </row>
    <row r="6" spans="1:3" x14ac:dyDescent="0.2">
      <c r="A6" s="16">
        <v>98864</v>
      </c>
    </row>
    <row r="7" spans="1:3" x14ac:dyDescent="0.2">
      <c r="A7" s="16">
        <v>38280</v>
      </c>
    </row>
    <row r="8" spans="1:3" x14ac:dyDescent="0.2">
      <c r="A8" s="16">
        <v>4537</v>
      </c>
    </row>
    <row r="9" spans="1:3" x14ac:dyDescent="0.2">
      <c r="A9" s="16">
        <v>3953</v>
      </c>
    </row>
    <row r="10" spans="1:3" x14ac:dyDescent="0.2">
      <c r="A10" s="16">
        <v>2943</v>
      </c>
    </row>
    <row r="11" spans="1:3" x14ac:dyDescent="0.2">
      <c r="A11" s="16">
        <v>12559</v>
      </c>
    </row>
    <row r="12" spans="1:3" x14ac:dyDescent="0.2">
      <c r="A12" s="16">
        <v>3443</v>
      </c>
    </row>
    <row r="13" spans="1:3" x14ac:dyDescent="0.2">
      <c r="A13" s="16">
        <v>47220</v>
      </c>
    </row>
    <row r="14" spans="1:3" x14ac:dyDescent="0.2">
      <c r="A14" s="16">
        <v>5474</v>
      </c>
    </row>
    <row r="15" spans="1:3" x14ac:dyDescent="0.2">
      <c r="A15" s="16">
        <v>11131</v>
      </c>
    </row>
    <row r="16" spans="1:3" x14ac:dyDescent="0.2">
      <c r="A16" s="16">
        <v>9436</v>
      </c>
    </row>
    <row r="17" spans="1:1" x14ac:dyDescent="0.2">
      <c r="A17" s="16">
        <v>55716</v>
      </c>
    </row>
    <row r="18" spans="1:1" x14ac:dyDescent="0.2">
      <c r="A18" s="16">
        <v>1378</v>
      </c>
    </row>
    <row r="19" spans="1:1" x14ac:dyDescent="0.2">
      <c r="A19" s="16">
        <v>4493</v>
      </c>
    </row>
    <row r="20" spans="1:1" x14ac:dyDescent="0.2">
      <c r="A20" s="16">
        <v>14311</v>
      </c>
    </row>
    <row r="21" spans="1:1" x14ac:dyDescent="0.2">
      <c r="A21" s="16">
        <v>22657</v>
      </c>
    </row>
    <row r="22" spans="1:1" x14ac:dyDescent="0.2">
      <c r="A22" s="16">
        <v>1510</v>
      </c>
    </row>
    <row r="23" spans="1:1" x14ac:dyDescent="0.2">
      <c r="A23" s="16">
        <v>15555</v>
      </c>
    </row>
    <row r="24" spans="1:1" x14ac:dyDescent="0.2">
      <c r="A24" s="16">
        <v>34837</v>
      </c>
    </row>
    <row r="25" spans="1:1" x14ac:dyDescent="0.2">
      <c r="A25" s="16">
        <v>1507</v>
      </c>
    </row>
    <row r="26" spans="1:1" x14ac:dyDescent="0.2">
      <c r="A26" s="16">
        <v>862</v>
      </c>
    </row>
    <row r="27" spans="1:1" x14ac:dyDescent="0.2">
      <c r="A27" s="16">
        <v>6403</v>
      </c>
    </row>
    <row r="28" spans="1:1" x14ac:dyDescent="0.2">
      <c r="A28" s="16">
        <v>617</v>
      </c>
    </row>
    <row r="29" spans="1:1" x14ac:dyDescent="0.2">
      <c r="A29" s="16">
        <v>735</v>
      </c>
    </row>
    <row r="30" spans="1:1" x14ac:dyDescent="0.2">
      <c r="A30" s="16">
        <v>833</v>
      </c>
    </row>
    <row r="31" spans="1:1" x14ac:dyDescent="0.2">
      <c r="A31" s="16">
        <v>1346</v>
      </c>
    </row>
    <row r="32" spans="1:1" x14ac:dyDescent="0.2">
      <c r="A32" s="16">
        <v>624</v>
      </c>
    </row>
    <row r="33" spans="1:1" x14ac:dyDescent="0.2">
      <c r="A33" s="16">
        <v>1251</v>
      </c>
    </row>
    <row r="34" spans="1:1" x14ac:dyDescent="0.2">
      <c r="A34" s="16">
        <v>786</v>
      </c>
    </row>
    <row r="35" spans="1:1" x14ac:dyDescent="0.2">
      <c r="A35" s="16">
        <v>624</v>
      </c>
    </row>
    <row r="36" spans="1:1" x14ac:dyDescent="0.2">
      <c r="A36" s="16">
        <v>2867</v>
      </c>
    </row>
    <row r="37" spans="1:1" x14ac:dyDescent="0.2">
      <c r="A37" s="16">
        <v>689</v>
      </c>
    </row>
    <row r="38" spans="1:1" x14ac:dyDescent="0.2">
      <c r="A38" s="16">
        <v>1044</v>
      </c>
    </row>
    <row r="39" spans="1:1" x14ac:dyDescent="0.2">
      <c r="A39" s="16">
        <v>1070</v>
      </c>
    </row>
    <row r="40" spans="1:1" x14ac:dyDescent="0.2">
      <c r="A40" s="16">
        <v>1462</v>
      </c>
    </row>
    <row r="41" spans="1:1" x14ac:dyDescent="0.2">
      <c r="A41" s="16">
        <v>2367</v>
      </c>
    </row>
    <row r="42" spans="1:1" x14ac:dyDescent="0.2">
      <c r="A42" s="16">
        <v>1507</v>
      </c>
    </row>
    <row r="43" spans="1:1" x14ac:dyDescent="0.2">
      <c r="A43" s="16">
        <v>986</v>
      </c>
    </row>
    <row r="44" spans="1:1" x14ac:dyDescent="0.2">
      <c r="A44" s="16">
        <v>871</v>
      </c>
    </row>
    <row r="45" spans="1:1" x14ac:dyDescent="0.2">
      <c r="A45" s="16">
        <v>1809</v>
      </c>
    </row>
    <row r="46" spans="1:1" x14ac:dyDescent="0.2">
      <c r="A46" s="16">
        <v>1403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Contabilità</vt:lpstr>
      <vt:lpstr>Paolo</vt:lpstr>
      <vt:lpstr>Alessio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Microsoft Office User</cp:lastModifiedBy>
  <dcterms:created xsi:type="dcterms:W3CDTF">2017-04-07T08:18:43Z</dcterms:created>
  <dcterms:modified xsi:type="dcterms:W3CDTF">2021-02-04T10:22:53Z</dcterms:modified>
</cp:coreProperties>
</file>