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sobpabo_pte_tr_pte_hu/Documents/Bazsi/Excelezés/"/>
    </mc:Choice>
  </mc:AlternateContent>
  <xr:revisionPtr revIDLastSave="153" documentId="8_{01461640-A6EA-4259-9586-6B6AB8CF65D9}" xr6:coauthVersionLast="47" xr6:coauthVersionMax="47" xr10:uidLastSave="{EE5EC42F-CD2F-4745-A49E-866D3B3F801B}"/>
  <bookViews>
    <workbookView xWindow="-108" yWindow="-108" windowWidth="23256" windowHeight="12576" xr2:uid="{A5357A47-224F-4E27-8D14-E4DA3FD622E6}"/>
  </bookViews>
  <sheets>
    <sheet name="Pivot table" sheetId="3" r:id="rId1"/>
    <sheet name="Cards" sheetId="1" r:id="rId2"/>
    <sheet name="Background" sheetId="2" state="hidden" r:id="rId3"/>
    <sheet name="Background 2" sheetId="4" state="hidden" r:id="rId4"/>
  </sheets>
  <definedNames>
    <definedName name="ExternalData_1" localSheetId="3" hidden="1">'Background 2'!$A$1:$N$131</definedName>
    <definedName name="Szeletelő_Clues">#N/A</definedName>
    <definedName name="Szeletelő_Goldlog">#N/A</definedName>
    <definedName name="Szeletelő_Icons">#N/A</definedName>
    <definedName name="Szeletelő_Okiko">#N/A</definedName>
    <definedName name="Szeletelő_Prerequisite">#N/A</definedName>
    <definedName name="Szeletelő_Uddu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4" l="1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P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F5" i="2"/>
  <c r="F4" i="2"/>
  <c r="F3" i="2"/>
  <c r="C3" i="2"/>
  <c r="C2" i="2"/>
  <c r="C1" i="2"/>
  <c r="F17" i="2"/>
  <c r="F12" i="2"/>
  <c r="F11" i="2"/>
  <c r="F10" i="2"/>
  <c r="F9" i="2"/>
  <c r="F18" i="2"/>
  <c r="F1" i="2"/>
  <c r="F16" i="2"/>
  <c r="F15" i="2"/>
  <c r="F14" i="2"/>
  <c r="F13" i="2"/>
  <c r="F8" i="2"/>
  <c r="F7" i="2"/>
  <c r="F6" i="2"/>
  <c r="E1" i="2" l="1" a="1"/>
  <c r="E1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DFE617-9B3B-4D81-8426-12D6DD5912F0}" keepAlive="1" name="Lekérdezés - Táblázat3" description="A munkafüzetben levő „Táblázat3” lekérdezés kapcsolata" type="5" refreshedVersion="8" background="1" saveData="1">
    <dbPr connection="Provider=Microsoft.Mashup.OleDb.1;Data Source=$Workbook$;Location=Táblázat3;Extended Properties=&quot;&quot;" command="SELECT * FROM [Táblázat3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<sst xmlns="http://schemas.openxmlformats.org/spreadsheetml/2006/main" count="1261" uniqueCount="49">
  <si>
    <t>p</t>
  </si>
  <si>
    <t>k</t>
  </si>
  <si>
    <t>z</t>
  </si>
  <si>
    <t>s</t>
  </si>
  <si>
    <t>sz</t>
  </si>
  <si>
    <t>uddu</t>
  </si>
  <si>
    <t>okiko</t>
  </si>
  <si>
    <t>Sorcímkék</t>
  </si>
  <si>
    <t>Végösszeg</t>
  </si>
  <si>
    <t>Oszlopcímkék</t>
  </si>
  <si>
    <t>Uddu</t>
  </si>
  <si>
    <t>Okiko</t>
  </si>
  <si>
    <t>Type</t>
  </si>
  <si>
    <t>Duration</t>
  </si>
  <si>
    <t>Goldlog</t>
  </si>
  <si>
    <t>Fame</t>
  </si>
  <si>
    <t>Biome</t>
  </si>
  <si>
    <t>Clues</t>
  </si>
  <si>
    <t>daytime</t>
  </si>
  <si>
    <t>nighttime</t>
  </si>
  <si>
    <t>Exploration time</t>
  </si>
  <si>
    <t>Uddu prerequisite</t>
  </si>
  <si>
    <t>Okiko prerequisite</t>
  </si>
  <si>
    <t>Goldlog prerequisite</t>
  </si>
  <si>
    <t>uddu+okiko+Goldlog</t>
  </si>
  <si>
    <t>Fame for:</t>
  </si>
  <si>
    <t>Game</t>
  </si>
  <si>
    <t>People from below</t>
  </si>
  <si>
    <t>Faraway</t>
  </si>
  <si>
    <t>Region</t>
  </si>
  <si>
    <t>Sanctuary</t>
  </si>
  <si>
    <t>Havens</t>
  </si>
  <si>
    <t>Forest</t>
  </si>
  <si>
    <t>Desert</t>
  </si>
  <si>
    <t>Forest/Desert</t>
  </si>
  <si>
    <t>River</t>
  </si>
  <si>
    <t>River/Desert</t>
  </si>
  <si>
    <t>River/Forest</t>
  </si>
  <si>
    <t>City</t>
  </si>
  <si>
    <t>Forest+River+Desert+City</t>
  </si>
  <si>
    <t>City/River</t>
  </si>
  <si>
    <t>City/Desert</t>
  </si>
  <si>
    <t>City/Forest</t>
  </si>
  <si>
    <t>Icons</t>
  </si>
  <si>
    <t>Prerequisite</t>
  </si>
  <si>
    <t>Összes %</t>
  </si>
  <si>
    <t>%</t>
  </si>
  <si>
    <t>Összes Cards</t>
  </si>
  <si>
    <t>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</si>
</sst>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45"/>
    </xf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</cellXfs>
  <cellStyles count="1">
    <cellStyle name="Normál" xfId="0" builtinId="0"/>
  </cellStyles>
  <dxfs count="16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7030A0"/>
        </patternFill>
      </fill>
    </dxf>
    <dxf>
      <fill>
        <patternFill>
          <bgColor rgb="FFF6F379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45" wrapText="0" indent="0" justifyLastLine="0" shrinkToFit="0" readingOrder="0"/>
    </dxf>
    <dxf>
      <fill>
        <patternFill>
          <bgColor rgb="FFFFC000"/>
        </patternFill>
      </fill>
    </dxf>
  </dxfs>
  <tableStyles count="1" defaultTableStyle="TableStyleMedium2" defaultPivotStyle="PivotStyleLight16">
    <tableStyle name="Szeletelőstílus 1" pivot="0" table="0" count="1" xr9:uid="{4C76B893-D971-49BB-A8CA-0932F3A50A4E}">
      <tableStyleElement type="wholeTable" dxfId="15"/>
    </tableStyle>
  </tableStyles>
  <colors>
    <mruColors>
      <color rgb="FFF6F379"/>
    </mruColors>
  </colors>
  <extLst>
    <ext xmlns:x14="http://schemas.microsoft.com/office/spreadsheetml/2009/9/main" uri="{EB79DEF2-80B8-43e5-95BD-54CBDDF9020C}">
      <x14:slicerStyles defaultSlicerStyle="SlicerStyleLight1">
        <x14:slicerStyle name="Szeletelőstílus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5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490669</xdr:colOff>
      <xdr:row>9</xdr:row>
      <xdr:rowOff>13447</xdr:rowOff>
    </xdr:from>
    <xdr:to>
      <xdr:col>13</xdr:col>
      <xdr:colOff>153595</xdr:colOff>
      <xdr:row>12</xdr:row>
      <xdr:rowOff>134472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Uddu">
              <a:extLst>
                <a:ext uri="{FF2B5EF4-FFF2-40B4-BE49-F238E27FC236}">
                  <a16:creationId xmlns:a16="http://schemas.microsoft.com/office/drawing/2014/main" id="{7813BBE6-0AA3-A59C-A8FE-92FF33756E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Uddu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98928" y="1627094"/>
              <a:ext cx="1491726" cy="65890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u-HU" sz="1100"/>
                <a:t>Ez az alakzat szeletelőt jelképez. A szeletelőket az Excel 2010-es vagy újabb verziói támogatják.
Ha az alakzatot az Excel régebbi verziójában módosították, vagy ha a munkafüzetet az Excel 2003-as vagy régebbi verziójában mentették, a szeletelő nem használható.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210373</xdr:colOff>
      <xdr:row>9</xdr:row>
      <xdr:rowOff>13447</xdr:rowOff>
    </xdr:from>
    <xdr:to>
      <xdr:col>16</xdr:col>
      <xdr:colOff>482900</xdr:colOff>
      <xdr:row>13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Okiko">
              <a:extLst>
                <a:ext uri="{FF2B5EF4-FFF2-40B4-BE49-F238E27FC236}">
                  <a16:creationId xmlns:a16="http://schemas.microsoft.com/office/drawing/2014/main" id="{A2AA68DA-2B54-CB5B-D549-E47B554657D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kik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57032" y="1627094"/>
              <a:ext cx="1491727" cy="70373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u-HU" sz="1100"/>
                <a:t>Ez az alakzat szeletelőt jelképez. A szeletelőket az Excel 2010-es vagy újabb verziói támogatják.
Ha az alakzatot az Excel régebbi verziójában módosították, vagy ha a munkafüzetet az Excel 2003-as vagy régebbi verziójában mentették, a szeletelő nem használható.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0</xdr:colOff>
      <xdr:row>9</xdr:row>
      <xdr:rowOff>13447</xdr:rowOff>
    </xdr:from>
    <xdr:to>
      <xdr:col>9</xdr:col>
      <xdr:colOff>1088315</xdr:colOff>
      <xdr:row>12</xdr:row>
      <xdr:rowOff>116541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7" name="Clues">
              <a:extLst>
                <a:ext uri="{FF2B5EF4-FFF2-40B4-BE49-F238E27FC236}">
                  <a16:creationId xmlns:a16="http://schemas.microsoft.com/office/drawing/2014/main" id="{C04BA93B-FC82-6650-3588-62E6AF2AC5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44235" y="1627094"/>
              <a:ext cx="1088315" cy="6409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u-HU" sz="1100"/>
                <a:t>Ez az alakzat szeletelőt jelképez. A szeletelőket az Excel 2010-es vagy újabb verziói támogatják.
Ha az alakzatot az Excel régebbi verziójában módosították, vagy ha a munkafüzetet az Excel 2003-as vagy régebbi verziójában mentették, a szeletelő nem használható.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539679</xdr:colOff>
      <xdr:row>9</xdr:row>
      <xdr:rowOff>13447</xdr:rowOff>
    </xdr:from>
    <xdr:to>
      <xdr:col>20</xdr:col>
      <xdr:colOff>184676</xdr:colOff>
      <xdr:row>12</xdr:row>
      <xdr:rowOff>89647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8" name="Goldlog">
              <a:extLst>
                <a:ext uri="{FF2B5EF4-FFF2-40B4-BE49-F238E27FC236}">
                  <a16:creationId xmlns:a16="http://schemas.microsoft.com/office/drawing/2014/main" id="{EA659719-B683-BDCF-6C5E-09B76E6EC9C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oldlog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15138" y="1627094"/>
              <a:ext cx="1473797" cy="61408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u-HU" sz="1100"/>
                <a:t>Ez az alakzat szeletelőt jelképez. A szeletelőket az Excel 2010-es vagy újabb verziói támogatják.
Ha az alakzatot az Excel régebbi verziójában módosították, vagy ha a munkafüzetet az Excel 2003-as vagy régebbi verziójában mentették, a szeletelő nem használható.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19726</xdr:colOff>
      <xdr:row>1</xdr:row>
      <xdr:rowOff>13445</xdr:rowOff>
    </xdr:from>
    <xdr:to>
      <xdr:col>20</xdr:col>
      <xdr:colOff>179293</xdr:colOff>
      <xdr:row>8</xdr:row>
      <xdr:rowOff>35858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9" name="Icons">
              <a:extLst>
                <a:ext uri="{FF2B5EF4-FFF2-40B4-BE49-F238E27FC236}">
                  <a16:creationId xmlns:a16="http://schemas.microsoft.com/office/drawing/2014/main" id="{0F1EE59D-2034-7DA7-B08A-D78158B9BE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con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63961" y="192739"/>
              <a:ext cx="7519591" cy="127747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u-HU" sz="1100"/>
                <a:t>Ez az alakzat szeletelőt jelképez. A szeletelőket az Excel 2010-es vagy újabb verziói támogatják.
Ha az alakzatot az Excel régebbi verziójában módosították, vagy ha a munkafüzetet az Excel 2003-as vagy régebbi verziójában mentették, a szeletelő nem használható.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19727</xdr:colOff>
      <xdr:row>13</xdr:row>
      <xdr:rowOff>121023</xdr:rowOff>
    </xdr:from>
    <xdr:to>
      <xdr:col>20</xdr:col>
      <xdr:colOff>184676</xdr:colOff>
      <xdr:row>28</xdr:row>
      <xdr:rowOff>12887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0" name="Prerequisite">
              <a:extLst>
                <a:ext uri="{FF2B5EF4-FFF2-40B4-BE49-F238E27FC236}">
                  <a16:creationId xmlns:a16="http://schemas.microsoft.com/office/drawing/2014/main" id="{7AFC9F51-8AC4-816B-475D-7E549FD69D4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erequisi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63962" y="2451847"/>
              <a:ext cx="7524973" cy="2581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u-HU" sz="1100"/>
                <a:t>Ez az alakzat szeletelőt jelképez. A szeletelőket az Excel 2010-es vagy újabb verziói támogatják.
Ha az alakzatot az Excel régebbi verziójában módosították, vagy ha a munkafüzetet az Excel 2003-as vagy régebbi verziójában mentették, a szeletelő nem használható.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57.609409837962" createdVersion="8" refreshedVersion="8" minRefreshableVersion="3" recordCount="130" xr:uid="{EB4A1C93-AF4C-4408-A2B0-A947DCDC576D}">
  <cacheSource type="worksheet">
    <worksheetSource name="Táblázat3_1"/>
  </cacheSource>
  <cacheFields count="16">
    <cacheField name="Type" numFmtId="0">
      <sharedItems count="2">
        <s v="Region"/>
        <s v="Sanctuary"/>
      </sharedItems>
    </cacheField>
    <cacheField name="Duration" numFmtId="0">
      <sharedItems containsString="0" containsBlank="1" containsNumber="1" containsInteger="1" minValue="0" maxValue="76"/>
    </cacheField>
    <cacheField name="Exploration time" numFmtId="0">
      <sharedItems/>
    </cacheField>
    <cacheField name="Biome" numFmtId="0">
      <sharedItems count="5">
        <s v="Havens"/>
        <s v="Forest"/>
        <s v="Desert"/>
        <s v="River"/>
        <s v="City"/>
      </sharedItems>
    </cacheField>
    <cacheField name="Clues" numFmtId="0">
      <sharedItems containsSemiMixedTypes="0" containsString="0" containsNumber="1" containsInteger="1" minValue="0" maxValue="1" count="2">
        <n v="0"/>
        <n v="1"/>
      </sharedItems>
    </cacheField>
    <cacheField name="Uddu" numFmtId="0">
      <sharedItems containsSemiMixedTypes="0" containsString="0" containsNumber="1" containsInteger="1" minValue="0" maxValue="2" count="3">
        <n v="1"/>
        <n v="2"/>
        <n v="0"/>
      </sharedItems>
    </cacheField>
    <cacheField name="Okiko" numFmtId="0">
      <sharedItems containsSemiMixedTypes="0" containsString="0" containsNumber="1" containsInteger="1" minValue="0" maxValue="1" count="2">
        <n v="1"/>
        <n v="0"/>
      </sharedItems>
    </cacheField>
    <cacheField name="Goldlog" numFmtId="0">
      <sharedItems containsSemiMixedTypes="0" containsString="0" containsNumber="1" containsInteger="1" minValue="0" maxValue="1" count="2">
        <n v="1"/>
        <n v="0"/>
      </sharedItems>
    </cacheField>
    <cacheField name="Uddu prerequisite" numFmtId="0">
      <sharedItems containsSemiMixedTypes="0" containsString="0" containsNumber="1" containsInteger="1" minValue="0" maxValue="6"/>
    </cacheField>
    <cacheField name="Okiko prerequisite" numFmtId="0">
      <sharedItems containsSemiMixedTypes="0" containsString="0" containsNumber="1" containsInteger="1" minValue="0" maxValue="5"/>
    </cacheField>
    <cacheField name="Goldlog prerequisite" numFmtId="0">
      <sharedItems containsSemiMixedTypes="0" containsString="0" containsNumber="1" containsInteger="1" minValue="0" maxValue="4"/>
    </cacheField>
    <cacheField name="Fame" numFmtId="0">
      <sharedItems containsString="0" containsBlank="1" containsNumber="1" containsInteger="1" minValue="1" maxValue="28"/>
    </cacheField>
    <cacheField name="Fame for:" numFmtId="0">
      <sharedItems containsBlank="1"/>
    </cacheField>
    <cacheField name="Game" numFmtId="0">
      <sharedItems/>
    </cacheField>
    <cacheField name="Icons" numFmtId="0">
      <sharedItems count="9">
        <s v="1 Uddu 1 Okiko 1 Goldlog"/>
        <s v="2 Uddu"/>
        <s v=""/>
        <s v="1 Uddu"/>
        <s v=" 1 Okiko"/>
        <s v=" 1 Okiko 1 Goldlog"/>
        <s v=" 1 Goldlog"/>
        <s v="1 Uddu 1 Okiko"/>
        <s v="1 Uddu 1 Goldlog"/>
      </sharedItems>
    </cacheField>
    <cacheField name="Prerequisite" numFmtId="0">
      <sharedItems count="30">
        <s v=""/>
        <s v=" 2 Okiko"/>
        <s v="1 Uddu"/>
        <s v="2 Uddu"/>
        <s v=" 1 Okiko"/>
        <s v="3 Uddu"/>
        <s v=" 1 Goldlog"/>
        <s v=" 1 Okiko 1 Goldlog"/>
        <s v="1 Uddu 1 Okiko 1 Goldlog"/>
        <s v="2 Uddu 1 Okiko"/>
        <s v="1 Uddu 1 Okiko"/>
        <s v="1 Uddu 1 Goldlog"/>
        <s v=" 3 Okiko"/>
        <s v="2 Uddu 1 Goldlog"/>
        <s v=" 2 Goldlog"/>
        <s v="4 Uddu"/>
        <s v=" 1 Okiko 2 Goldlog"/>
        <s v="1 Uddu 2 Okiko"/>
        <s v=" 3 Goldlog"/>
        <s v="1 Uddu 3 Okiko"/>
        <s v="2 Uddu 2 Okiko"/>
        <s v=" 4 Okiko"/>
        <s v=" 2 Okiko 1 Goldlog"/>
        <s v="2 Uddu 2 Goldlog"/>
        <s v=" 2 Okiko 2 Goldlog"/>
        <s v="5 Uddu"/>
        <s v=" 5 Okiko"/>
        <s v=" 4 Goldlog"/>
        <s v="6 Uddu"/>
        <s v="2 Uddu 2 Okiko 2 Goldlog"/>
      </sharedItems>
    </cacheField>
  </cacheFields>
  <extLst>
    <ext xmlns:x14="http://schemas.microsoft.com/office/spreadsheetml/2009/9/main" uri="{725AE2AE-9491-48be-B2B4-4EB974FC3084}">
      <x14:pivotCacheDefinition pivotCacheId="85532171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x v="0"/>
    <n v="0"/>
    <s v="daytime"/>
    <x v="0"/>
    <x v="0"/>
    <x v="0"/>
    <x v="0"/>
    <x v="0"/>
    <n v="0"/>
    <n v="0"/>
    <n v="0"/>
    <m/>
    <m/>
    <s v="People from below"/>
    <x v="0"/>
    <x v="0"/>
  </r>
  <r>
    <x v="0"/>
    <n v="1"/>
    <s v="daytime"/>
    <x v="1"/>
    <x v="0"/>
    <x v="0"/>
    <x v="0"/>
    <x v="0"/>
    <n v="0"/>
    <n v="0"/>
    <n v="0"/>
    <m/>
    <m/>
    <s v="Faraway"/>
    <x v="0"/>
    <x v="0"/>
  </r>
  <r>
    <x v="0"/>
    <n v="2"/>
    <s v="daytime"/>
    <x v="2"/>
    <x v="0"/>
    <x v="1"/>
    <x v="1"/>
    <x v="1"/>
    <n v="0"/>
    <n v="0"/>
    <n v="0"/>
    <m/>
    <m/>
    <s v="Faraway"/>
    <x v="1"/>
    <x v="0"/>
  </r>
  <r>
    <x v="0"/>
    <n v="3"/>
    <s v="daytime"/>
    <x v="3"/>
    <x v="0"/>
    <x v="2"/>
    <x v="1"/>
    <x v="1"/>
    <n v="0"/>
    <n v="0"/>
    <n v="0"/>
    <n v="4"/>
    <m/>
    <s v="Faraway"/>
    <x v="2"/>
    <x v="0"/>
  </r>
  <r>
    <x v="0"/>
    <n v="4"/>
    <s v="daytime"/>
    <x v="1"/>
    <x v="0"/>
    <x v="0"/>
    <x v="1"/>
    <x v="1"/>
    <n v="0"/>
    <n v="0"/>
    <n v="0"/>
    <m/>
    <m/>
    <s v="Faraway"/>
    <x v="3"/>
    <x v="0"/>
  </r>
  <r>
    <x v="0"/>
    <n v="5"/>
    <s v="daytime"/>
    <x v="3"/>
    <x v="0"/>
    <x v="2"/>
    <x v="0"/>
    <x v="1"/>
    <n v="0"/>
    <n v="0"/>
    <n v="0"/>
    <n v="2"/>
    <m/>
    <s v="Faraway"/>
    <x v="4"/>
    <x v="0"/>
  </r>
  <r>
    <x v="0"/>
    <n v="6"/>
    <s v="daytime"/>
    <x v="2"/>
    <x v="1"/>
    <x v="0"/>
    <x v="1"/>
    <x v="1"/>
    <n v="0"/>
    <n v="0"/>
    <n v="0"/>
    <m/>
    <m/>
    <s v="Faraway"/>
    <x v="3"/>
    <x v="0"/>
  </r>
  <r>
    <x v="0"/>
    <n v="7"/>
    <s v="daytime"/>
    <x v="1"/>
    <x v="0"/>
    <x v="2"/>
    <x v="0"/>
    <x v="0"/>
    <n v="0"/>
    <n v="0"/>
    <n v="0"/>
    <m/>
    <m/>
    <s v="Faraway"/>
    <x v="5"/>
    <x v="0"/>
  </r>
  <r>
    <x v="0"/>
    <n v="8"/>
    <s v="daytime"/>
    <x v="3"/>
    <x v="1"/>
    <x v="2"/>
    <x v="0"/>
    <x v="1"/>
    <n v="0"/>
    <n v="0"/>
    <n v="0"/>
    <m/>
    <m/>
    <s v="Faraway"/>
    <x v="4"/>
    <x v="0"/>
  </r>
  <r>
    <x v="0"/>
    <n v="9"/>
    <s v="daytime"/>
    <x v="2"/>
    <x v="0"/>
    <x v="2"/>
    <x v="1"/>
    <x v="1"/>
    <n v="0"/>
    <n v="0"/>
    <n v="0"/>
    <n v="5"/>
    <m/>
    <s v="Faraway"/>
    <x v="2"/>
    <x v="0"/>
  </r>
  <r>
    <x v="0"/>
    <n v="10"/>
    <s v="daytime"/>
    <x v="1"/>
    <x v="0"/>
    <x v="2"/>
    <x v="1"/>
    <x v="1"/>
    <n v="0"/>
    <n v="0"/>
    <n v="0"/>
    <n v="3"/>
    <s v="nighttime"/>
    <s v="Faraway"/>
    <x v="2"/>
    <x v="0"/>
  </r>
  <r>
    <x v="0"/>
    <n v="11"/>
    <s v="daytime"/>
    <x v="3"/>
    <x v="0"/>
    <x v="2"/>
    <x v="1"/>
    <x v="1"/>
    <n v="0"/>
    <n v="0"/>
    <n v="0"/>
    <n v="2"/>
    <s v="Clues"/>
    <s v="Faraway"/>
    <x v="2"/>
    <x v="0"/>
  </r>
  <r>
    <x v="0"/>
    <n v="12"/>
    <s v="daytime"/>
    <x v="4"/>
    <x v="1"/>
    <x v="2"/>
    <x v="1"/>
    <x v="0"/>
    <n v="0"/>
    <n v="0"/>
    <n v="0"/>
    <m/>
    <m/>
    <s v="Faraway"/>
    <x v="6"/>
    <x v="0"/>
  </r>
  <r>
    <x v="0"/>
    <n v="13"/>
    <s v="daytime"/>
    <x v="2"/>
    <x v="0"/>
    <x v="2"/>
    <x v="1"/>
    <x v="1"/>
    <n v="0"/>
    <n v="0"/>
    <n v="0"/>
    <n v="2"/>
    <s v="uddu"/>
    <s v="Faraway"/>
    <x v="2"/>
    <x v="0"/>
  </r>
  <r>
    <x v="0"/>
    <n v="14"/>
    <s v="daytime"/>
    <x v="1"/>
    <x v="0"/>
    <x v="2"/>
    <x v="1"/>
    <x v="0"/>
    <n v="0"/>
    <n v="0"/>
    <n v="0"/>
    <n v="2"/>
    <s v="nighttime"/>
    <s v="Faraway"/>
    <x v="6"/>
    <x v="0"/>
  </r>
  <r>
    <x v="0"/>
    <n v="15"/>
    <s v="daytime"/>
    <x v="3"/>
    <x v="1"/>
    <x v="2"/>
    <x v="1"/>
    <x v="1"/>
    <n v="0"/>
    <n v="0"/>
    <n v="0"/>
    <n v="2"/>
    <s v="okiko"/>
    <s v="Faraway"/>
    <x v="2"/>
    <x v="0"/>
  </r>
  <r>
    <x v="0"/>
    <n v="16"/>
    <s v="daytime"/>
    <x v="1"/>
    <x v="0"/>
    <x v="2"/>
    <x v="0"/>
    <x v="1"/>
    <n v="0"/>
    <n v="0"/>
    <n v="0"/>
    <n v="2"/>
    <s v="okiko"/>
    <s v="Faraway"/>
    <x v="4"/>
    <x v="0"/>
  </r>
  <r>
    <x v="0"/>
    <n v="17"/>
    <s v="daytime"/>
    <x v="2"/>
    <x v="0"/>
    <x v="0"/>
    <x v="1"/>
    <x v="1"/>
    <n v="0"/>
    <n v="2"/>
    <n v="0"/>
    <n v="3"/>
    <s v="uddu"/>
    <s v="Faraway"/>
    <x v="3"/>
    <x v="1"/>
  </r>
  <r>
    <x v="0"/>
    <n v="18"/>
    <s v="daytime"/>
    <x v="3"/>
    <x v="0"/>
    <x v="2"/>
    <x v="0"/>
    <x v="1"/>
    <n v="0"/>
    <n v="0"/>
    <n v="0"/>
    <n v="10"/>
    <s v="Forest+River+Desert+City"/>
    <s v="Faraway"/>
    <x v="4"/>
    <x v="0"/>
  </r>
  <r>
    <x v="0"/>
    <n v="19"/>
    <s v="daytime"/>
    <x v="1"/>
    <x v="0"/>
    <x v="2"/>
    <x v="1"/>
    <x v="0"/>
    <n v="0"/>
    <n v="0"/>
    <n v="0"/>
    <n v="2"/>
    <s v="Goldlog"/>
    <s v="Faraway"/>
    <x v="6"/>
    <x v="0"/>
  </r>
  <r>
    <x v="0"/>
    <n v="20"/>
    <s v="nighttime"/>
    <x v="3"/>
    <x v="1"/>
    <x v="2"/>
    <x v="1"/>
    <x v="1"/>
    <n v="1"/>
    <n v="0"/>
    <n v="0"/>
    <n v="2"/>
    <s v="nighttime"/>
    <s v="Faraway"/>
    <x v="2"/>
    <x v="2"/>
  </r>
  <r>
    <x v="0"/>
    <n v="21"/>
    <s v="nighttime"/>
    <x v="2"/>
    <x v="0"/>
    <x v="2"/>
    <x v="1"/>
    <x v="1"/>
    <n v="2"/>
    <n v="0"/>
    <n v="0"/>
    <n v="8"/>
    <m/>
    <s v="Faraway"/>
    <x v="2"/>
    <x v="3"/>
  </r>
  <r>
    <x v="0"/>
    <n v="22"/>
    <s v="nighttime"/>
    <x v="3"/>
    <x v="1"/>
    <x v="2"/>
    <x v="1"/>
    <x v="1"/>
    <n v="0"/>
    <n v="0"/>
    <n v="0"/>
    <n v="1"/>
    <s v="Clues"/>
    <s v="Faraway"/>
    <x v="2"/>
    <x v="0"/>
  </r>
  <r>
    <x v="0"/>
    <n v="23"/>
    <s v="nighttime"/>
    <x v="1"/>
    <x v="0"/>
    <x v="0"/>
    <x v="0"/>
    <x v="1"/>
    <n v="0"/>
    <n v="0"/>
    <n v="0"/>
    <n v="10"/>
    <s v="Forest+River+Desert+City"/>
    <s v="Faraway"/>
    <x v="7"/>
    <x v="0"/>
  </r>
  <r>
    <x v="0"/>
    <n v="24"/>
    <s v="nighttime"/>
    <x v="2"/>
    <x v="0"/>
    <x v="0"/>
    <x v="1"/>
    <x v="1"/>
    <n v="0"/>
    <n v="1"/>
    <n v="0"/>
    <n v="2"/>
    <s v="nighttime"/>
    <s v="Faraway"/>
    <x v="3"/>
    <x v="4"/>
  </r>
  <r>
    <x v="0"/>
    <n v="25"/>
    <s v="nighttime"/>
    <x v="4"/>
    <x v="0"/>
    <x v="2"/>
    <x v="1"/>
    <x v="1"/>
    <n v="0"/>
    <n v="0"/>
    <n v="0"/>
    <n v="1"/>
    <s v="City/River"/>
    <s v="Faraway"/>
    <x v="2"/>
    <x v="0"/>
  </r>
  <r>
    <x v="0"/>
    <n v="26"/>
    <s v="nighttime"/>
    <x v="1"/>
    <x v="0"/>
    <x v="2"/>
    <x v="0"/>
    <x v="1"/>
    <n v="0"/>
    <n v="0"/>
    <n v="0"/>
    <n v="3"/>
    <s v="Goldlog"/>
    <s v="Faraway"/>
    <x v="4"/>
    <x v="0"/>
  </r>
  <r>
    <x v="0"/>
    <n v="27"/>
    <s v="nighttime"/>
    <x v="4"/>
    <x v="0"/>
    <x v="2"/>
    <x v="1"/>
    <x v="1"/>
    <n v="0"/>
    <n v="0"/>
    <n v="0"/>
    <n v="1"/>
    <s v="City/Desert"/>
    <s v="Faraway"/>
    <x v="2"/>
    <x v="0"/>
  </r>
  <r>
    <x v="0"/>
    <n v="28"/>
    <s v="nighttime"/>
    <x v="1"/>
    <x v="0"/>
    <x v="0"/>
    <x v="1"/>
    <x v="1"/>
    <n v="0"/>
    <n v="0"/>
    <n v="0"/>
    <n v="3"/>
    <s v="okiko"/>
    <s v="Faraway"/>
    <x v="3"/>
    <x v="0"/>
  </r>
  <r>
    <x v="0"/>
    <n v="29"/>
    <s v="nighttime"/>
    <x v="4"/>
    <x v="0"/>
    <x v="2"/>
    <x v="1"/>
    <x v="0"/>
    <n v="0"/>
    <n v="0"/>
    <n v="0"/>
    <n v="2"/>
    <s v="Goldlog"/>
    <s v="Faraway"/>
    <x v="6"/>
    <x v="0"/>
  </r>
  <r>
    <x v="0"/>
    <n v="30"/>
    <s v="nighttime"/>
    <x v="1"/>
    <x v="0"/>
    <x v="0"/>
    <x v="1"/>
    <x v="1"/>
    <n v="0"/>
    <n v="0"/>
    <n v="0"/>
    <n v="2"/>
    <s v="uddu"/>
    <s v="Faraway"/>
    <x v="3"/>
    <x v="0"/>
  </r>
  <r>
    <x v="0"/>
    <n v="31"/>
    <s v="nighttime"/>
    <x v="4"/>
    <x v="0"/>
    <x v="0"/>
    <x v="1"/>
    <x v="1"/>
    <n v="0"/>
    <n v="0"/>
    <n v="0"/>
    <n v="1"/>
    <s v="City/Forest"/>
    <s v="Faraway"/>
    <x v="3"/>
    <x v="0"/>
  </r>
  <r>
    <x v="0"/>
    <n v="32"/>
    <s v="nighttime"/>
    <x v="1"/>
    <x v="0"/>
    <x v="2"/>
    <x v="0"/>
    <x v="1"/>
    <n v="3"/>
    <n v="0"/>
    <n v="0"/>
    <n v="7"/>
    <m/>
    <s v="Faraway"/>
    <x v="4"/>
    <x v="5"/>
  </r>
  <r>
    <x v="0"/>
    <n v="33"/>
    <s v="nighttime"/>
    <x v="4"/>
    <x v="1"/>
    <x v="2"/>
    <x v="1"/>
    <x v="1"/>
    <n v="0"/>
    <n v="0"/>
    <n v="0"/>
    <n v="3"/>
    <s v="Goldlog"/>
    <s v="Faraway"/>
    <x v="2"/>
    <x v="0"/>
  </r>
  <r>
    <x v="0"/>
    <n v="34"/>
    <s v="nighttime"/>
    <x v="3"/>
    <x v="0"/>
    <x v="2"/>
    <x v="1"/>
    <x v="1"/>
    <n v="2"/>
    <n v="0"/>
    <n v="0"/>
    <n v="3"/>
    <s v="okiko"/>
    <s v="Faraway"/>
    <x v="2"/>
    <x v="3"/>
  </r>
  <r>
    <x v="0"/>
    <n v="35"/>
    <s v="nighttime"/>
    <x v="4"/>
    <x v="0"/>
    <x v="2"/>
    <x v="0"/>
    <x v="1"/>
    <n v="0"/>
    <n v="0"/>
    <n v="0"/>
    <n v="10"/>
    <s v="Forest+River+Desert+City"/>
    <s v="Faraway"/>
    <x v="4"/>
    <x v="0"/>
  </r>
  <r>
    <x v="0"/>
    <n v="36"/>
    <s v="nighttime"/>
    <x v="1"/>
    <x v="0"/>
    <x v="2"/>
    <x v="1"/>
    <x v="1"/>
    <n v="0"/>
    <n v="2"/>
    <n v="0"/>
    <n v="4"/>
    <s v="Goldlog"/>
    <s v="Faraway"/>
    <x v="2"/>
    <x v="1"/>
  </r>
  <r>
    <x v="0"/>
    <n v="37"/>
    <s v="nighttime"/>
    <x v="4"/>
    <x v="0"/>
    <x v="2"/>
    <x v="1"/>
    <x v="1"/>
    <n v="0"/>
    <n v="0"/>
    <n v="1"/>
    <n v="3"/>
    <s v="nighttime"/>
    <s v="Faraway"/>
    <x v="2"/>
    <x v="6"/>
  </r>
  <r>
    <x v="0"/>
    <n v="38"/>
    <s v="nighttime"/>
    <x v="3"/>
    <x v="0"/>
    <x v="0"/>
    <x v="1"/>
    <x v="1"/>
    <n v="0"/>
    <n v="1"/>
    <n v="1"/>
    <n v="3"/>
    <s v="Clues"/>
    <s v="Faraway"/>
    <x v="3"/>
    <x v="7"/>
  </r>
  <r>
    <x v="0"/>
    <n v="39"/>
    <s v="nighttime"/>
    <x v="1"/>
    <x v="0"/>
    <x v="0"/>
    <x v="1"/>
    <x v="0"/>
    <n v="0"/>
    <n v="2"/>
    <n v="0"/>
    <n v="9"/>
    <m/>
    <s v="Faraway"/>
    <x v="8"/>
    <x v="1"/>
  </r>
  <r>
    <x v="0"/>
    <n v="40"/>
    <s v="nighttime"/>
    <x v="2"/>
    <x v="0"/>
    <x v="2"/>
    <x v="1"/>
    <x v="1"/>
    <n v="1"/>
    <n v="1"/>
    <n v="1"/>
    <n v="3"/>
    <s v="nighttime"/>
    <s v="Faraway"/>
    <x v="2"/>
    <x v="8"/>
  </r>
  <r>
    <x v="0"/>
    <n v="41"/>
    <s v="daytime"/>
    <x v="3"/>
    <x v="0"/>
    <x v="2"/>
    <x v="1"/>
    <x v="0"/>
    <n v="2"/>
    <n v="1"/>
    <n v="0"/>
    <n v="4"/>
    <s v="nighttime"/>
    <s v="Faraway"/>
    <x v="6"/>
    <x v="9"/>
  </r>
  <r>
    <x v="0"/>
    <n v="42"/>
    <s v="daytime"/>
    <x v="4"/>
    <x v="0"/>
    <x v="2"/>
    <x v="1"/>
    <x v="1"/>
    <n v="1"/>
    <n v="1"/>
    <n v="0"/>
    <n v="2"/>
    <s v="City/River"/>
    <s v="Faraway"/>
    <x v="2"/>
    <x v="10"/>
  </r>
  <r>
    <x v="0"/>
    <n v="43"/>
    <s v="daytime"/>
    <x v="2"/>
    <x v="0"/>
    <x v="0"/>
    <x v="1"/>
    <x v="1"/>
    <n v="0"/>
    <n v="0"/>
    <n v="0"/>
    <n v="10"/>
    <s v="Forest+River+Desert+City"/>
    <s v="Faraway"/>
    <x v="3"/>
    <x v="0"/>
  </r>
  <r>
    <x v="0"/>
    <n v="44"/>
    <s v="daytime"/>
    <x v="4"/>
    <x v="0"/>
    <x v="2"/>
    <x v="1"/>
    <x v="1"/>
    <n v="1"/>
    <n v="0"/>
    <n v="1"/>
    <n v="2"/>
    <s v="City/Desert"/>
    <s v="Faraway"/>
    <x v="2"/>
    <x v="11"/>
  </r>
  <r>
    <x v="0"/>
    <n v="45"/>
    <s v="daytime"/>
    <x v="3"/>
    <x v="0"/>
    <x v="0"/>
    <x v="1"/>
    <x v="1"/>
    <n v="0"/>
    <n v="3"/>
    <n v="0"/>
    <n v="13"/>
    <m/>
    <s v="Faraway"/>
    <x v="3"/>
    <x v="12"/>
  </r>
  <r>
    <x v="0"/>
    <n v="46"/>
    <s v="daytime"/>
    <x v="2"/>
    <x v="1"/>
    <x v="2"/>
    <x v="1"/>
    <x v="1"/>
    <n v="2"/>
    <n v="1"/>
    <n v="0"/>
    <n v="10"/>
    <m/>
    <s v="Faraway"/>
    <x v="2"/>
    <x v="9"/>
  </r>
  <r>
    <x v="0"/>
    <n v="47"/>
    <s v="daytime"/>
    <x v="4"/>
    <x v="0"/>
    <x v="2"/>
    <x v="1"/>
    <x v="1"/>
    <n v="0"/>
    <n v="1"/>
    <n v="1"/>
    <n v="2"/>
    <s v="City/Forest"/>
    <s v="Faraway"/>
    <x v="2"/>
    <x v="7"/>
  </r>
  <r>
    <x v="0"/>
    <n v="48"/>
    <s v="daytime"/>
    <x v="1"/>
    <x v="0"/>
    <x v="2"/>
    <x v="0"/>
    <x v="1"/>
    <n v="0"/>
    <n v="0"/>
    <n v="0"/>
    <n v="3"/>
    <s v="uddu"/>
    <s v="Faraway"/>
    <x v="4"/>
    <x v="0"/>
  </r>
  <r>
    <x v="0"/>
    <n v="49"/>
    <s v="daytime"/>
    <x v="2"/>
    <x v="1"/>
    <x v="2"/>
    <x v="1"/>
    <x v="1"/>
    <n v="2"/>
    <n v="0"/>
    <n v="1"/>
    <n v="12"/>
    <m/>
    <s v="Faraway"/>
    <x v="2"/>
    <x v="13"/>
  </r>
  <r>
    <x v="0"/>
    <n v="50"/>
    <s v="daytime"/>
    <x v="4"/>
    <x v="0"/>
    <x v="0"/>
    <x v="1"/>
    <x v="1"/>
    <n v="0"/>
    <n v="0"/>
    <n v="2"/>
    <n v="4"/>
    <s v="River"/>
    <s v="Faraway"/>
    <x v="3"/>
    <x v="14"/>
  </r>
  <r>
    <x v="0"/>
    <n v="51"/>
    <s v="daytime"/>
    <x v="2"/>
    <x v="0"/>
    <x v="0"/>
    <x v="1"/>
    <x v="1"/>
    <n v="4"/>
    <n v="0"/>
    <n v="0"/>
    <n v="14"/>
    <m/>
    <s v="Faraway"/>
    <x v="3"/>
    <x v="15"/>
  </r>
  <r>
    <x v="0"/>
    <n v="52"/>
    <s v="daytime"/>
    <x v="1"/>
    <x v="0"/>
    <x v="2"/>
    <x v="1"/>
    <x v="1"/>
    <n v="3"/>
    <n v="0"/>
    <n v="0"/>
    <n v="4"/>
    <s v="okiko"/>
    <s v="Faraway"/>
    <x v="2"/>
    <x v="5"/>
  </r>
  <r>
    <x v="0"/>
    <n v="53"/>
    <s v="daytime"/>
    <x v="4"/>
    <x v="0"/>
    <x v="2"/>
    <x v="0"/>
    <x v="1"/>
    <n v="0"/>
    <n v="0"/>
    <n v="2"/>
    <n v="4"/>
    <s v="Forest"/>
    <s v="Faraway"/>
    <x v="4"/>
    <x v="14"/>
  </r>
  <r>
    <x v="0"/>
    <n v="54"/>
    <s v="daytime"/>
    <x v="3"/>
    <x v="0"/>
    <x v="2"/>
    <x v="0"/>
    <x v="1"/>
    <n v="0"/>
    <n v="0"/>
    <n v="2"/>
    <n v="4"/>
    <s v="Clues"/>
    <s v="Faraway"/>
    <x v="4"/>
    <x v="14"/>
  </r>
  <r>
    <x v="0"/>
    <n v="55"/>
    <s v="daytime"/>
    <x v="2"/>
    <x v="1"/>
    <x v="2"/>
    <x v="1"/>
    <x v="1"/>
    <n v="0"/>
    <n v="1"/>
    <n v="2"/>
    <n v="3"/>
    <s v="uddu"/>
    <s v="Faraway"/>
    <x v="2"/>
    <x v="16"/>
  </r>
  <r>
    <x v="0"/>
    <n v="56"/>
    <s v="daytime"/>
    <x v="4"/>
    <x v="0"/>
    <x v="2"/>
    <x v="1"/>
    <x v="0"/>
    <n v="1"/>
    <n v="2"/>
    <n v="0"/>
    <n v="4"/>
    <s v="Desert"/>
    <s v="Faraway"/>
    <x v="6"/>
    <x v="17"/>
  </r>
  <r>
    <x v="0"/>
    <n v="57"/>
    <s v="daytime"/>
    <x v="1"/>
    <x v="0"/>
    <x v="2"/>
    <x v="1"/>
    <x v="1"/>
    <n v="0"/>
    <n v="0"/>
    <n v="3"/>
    <n v="4"/>
    <s v="uddu"/>
    <s v="Faraway"/>
    <x v="2"/>
    <x v="18"/>
  </r>
  <r>
    <x v="0"/>
    <n v="58"/>
    <s v="daytime"/>
    <x v="3"/>
    <x v="1"/>
    <x v="2"/>
    <x v="1"/>
    <x v="1"/>
    <n v="0"/>
    <n v="3"/>
    <n v="0"/>
    <n v="3"/>
    <s v="Clues"/>
    <s v="Faraway"/>
    <x v="2"/>
    <x v="12"/>
  </r>
  <r>
    <x v="0"/>
    <n v="59"/>
    <s v="daytime"/>
    <x v="4"/>
    <x v="1"/>
    <x v="2"/>
    <x v="1"/>
    <x v="1"/>
    <n v="1"/>
    <n v="3"/>
    <n v="0"/>
    <n v="3"/>
    <s v="City/Forest"/>
    <s v="Faraway"/>
    <x v="2"/>
    <x v="19"/>
  </r>
  <r>
    <x v="0"/>
    <n v="60"/>
    <s v="daytime"/>
    <x v="2"/>
    <x v="1"/>
    <x v="2"/>
    <x v="1"/>
    <x v="1"/>
    <n v="2"/>
    <n v="2"/>
    <n v="0"/>
    <n v="16"/>
    <m/>
    <s v="Faraway"/>
    <x v="2"/>
    <x v="20"/>
  </r>
  <r>
    <x v="0"/>
    <n v="61"/>
    <s v="daytime"/>
    <x v="3"/>
    <x v="0"/>
    <x v="2"/>
    <x v="1"/>
    <x v="0"/>
    <n v="0"/>
    <n v="4"/>
    <n v="0"/>
    <n v="17"/>
    <m/>
    <s v="Faraway"/>
    <x v="6"/>
    <x v="21"/>
  </r>
  <r>
    <x v="0"/>
    <n v="62"/>
    <s v="daytime"/>
    <x v="4"/>
    <x v="1"/>
    <x v="2"/>
    <x v="1"/>
    <x v="1"/>
    <n v="0"/>
    <n v="0"/>
    <n v="3"/>
    <n v="3"/>
    <s v="City/Desert"/>
    <s v="Faraway"/>
    <x v="2"/>
    <x v="18"/>
  </r>
  <r>
    <x v="0"/>
    <n v="63"/>
    <s v="daytime"/>
    <x v="3"/>
    <x v="1"/>
    <x v="2"/>
    <x v="1"/>
    <x v="1"/>
    <n v="0"/>
    <n v="2"/>
    <n v="1"/>
    <n v="15"/>
    <m/>
    <s v="Faraway"/>
    <x v="2"/>
    <x v="22"/>
  </r>
  <r>
    <x v="0"/>
    <n v="64"/>
    <s v="daytime"/>
    <x v="2"/>
    <x v="1"/>
    <x v="2"/>
    <x v="1"/>
    <x v="1"/>
    <n v="2"/>
    <n v="0"/>
    <n v="2"/>
    <n v="18"/>
    <m/>
    <s v="Faraway"/>
    <x v="2"/>
    <x v="23"/>
  </r>
  <r>
    <x v="0"/>
    <n v="65"/>
    <s v="daytime"/>
    <x v="4"/>
    <x v="1"/>
    <x v="2"/>
    <x v="1"/>
    <x v="1"/>
    <n v="0"/>
    <n v="0"/>
    <n v="3"/>
    <n v="3"/>
    <s v="City/River"/>
    <s v="Faraway"/>
    <x v="2"/>
    <x v="18"/>
  </r>
  <r>
    <x v="0"/>
    <n v="66"/>
    <s v="daytime"/>
    <x v="2"/>
    <x v="0"/>
    <x v="2"/>
    <x v="1"/>
    <x v="1"/>
    <n v="4"/>
    <n v="0"/>
    <n v="0"/>
    <n v="20"/>
    <m/>
    <s v="Faraway"/>
    <x v="2"/>
    <x v="15"/>
  </r>
  <r>
    <x v="0"/>
    <n v="67"/>
    <s v="daytime"/>
    <x v="3"/>
    <x v="1"/>
    <x v="2"/>
    <x v="1"/>
    <x v="1"/>
    <n v="0"/>
    <n v="2"/>
    <n v="2"/>
    <n v="19"/>
    <m/>
    <s v="Faraway"/>
    <x v="2"/>
    <x v="24"/>
  </r>
  <r>
    <x v="0"/>
    <n v="68"/>
    <s v="daytime"/>
    <x v="2"/>
    <x v="0"/>
    <x v="2"/>
    <x v="1"/>
    <x v="1"/>
    <n v="5"/>
    <n v="0"/>
    <n v="0"/>
    <n v="24"/>
    <m/>
    <s v="Faraway"/>
    <x v="2"/>
    <x v="25"/>
  </r>
  <r>
    <x v="0"/>
    <n v="69"/>
    <s v="daytime"/>
    <x v="1"/>
    <x v="1"/>
    <x v="2"/>
    <x v="1"/>
    <x v="1"/>
    <n v="0"/>
    <n v="0"/>
    <n v="0"/>
    <n v="7"/>
    <s v="uddu+okiko+Goldlog"/>
    <s v="People from below"/>
    <x v="2"/>
    <x v="0"/>
  </r>
  <r>
    <x v="0"/>
    <n v="70"/>
    <s v="daytime"/>
    <x v="0"/>
    <x v="1"/>
    <x v="2"/>
    <x v="1"/>
    <x v="1"/>
    <n v="0"/>
    <n v="0"/>
    <n v="0"/>
    <m/>
    <m/>
    <s v="People from below"/>
    <x v="2"/>
    <x v="0"/>
  </r>
  <r>
    <x v="0"/>
    <n v="71"/>
    <s v="nighttime"/>
    <x v="3"/>
    <x v="0"/>
    <x v="0"/>
    <x v="1"/>
    <x v="1"/>
    <n v="0"/>
    <n v="0"/>
    <n v="0"/>
    <n v="7"/>
    <s v="uddu+okiko+Goldlog"/>
    <s v="People from below"/>
    <x v="3"/>
    <x v="0"/>
  </r>
  <r>
    <x v="0"/>
    <n v="72"/>
    <s v="nighttime"/>
    <x v="0"/>
    <x v="1"/>
    <x v="2"/>
    <x v="1"/>
    <x v="1"/>
    <n v="0"/>
    <n v="5"/>
    <n v="0"/>
    <n v="26"/>
    <m/>
    <s v="People from below"/>
    <x v="2"/>
    <x v="26"/>
  </r>
  <r>
    <x v="0"/>
    <n v="73"/>
    <s v="nighttime"/>
    <x v="4"/>
    <x v="0"/>
    <x v="2"/>
    <x v="0"/>
    <x v="1"/>
    <n v="0"/>
    <n v="0"/>
    <n v="4"/>
    <n v="5"/>
    <s v="Havens"/>
    <s v="People from below"/>
    <x v="4"/>
    <x v="27"/>
  </r>
  <r>
    <x v="0"/>
    <n v="74"/>
    <s v="nighttime"/>
    <x v="0"/>
    <x v="0"/>
    <x v="2"/>
    <x v="1"/>
    <x v="0"/>
    <n v="0"/>
    <n v="0"/>
    <n v="0"/>
    <n v="7"/>
    <s v="Havens"/>
    <s v="People from below"/>
    <x v="6"/>
    <x v="0"/>
  </r>
  <r>
    <x v="0"/>
    <n v="75"/>
    <s v="nighttime"/>
    <x v="2"/>
    <x v="1"/>
    <x v="2"/>
    <x v="1"/>
    <x v="1"/>
    <n v="6"/>
    <n v="0"/>
    <n v="0"/>
    <n v="28"/>
    <m/>
    <s v="People from below"/>
    <x v="2"/>
    <x v="28"/>
  </r>
  <r>
    <x v="0"/>
    <n v="76"/>
    <s v="nighttime"/>
    <x v="0"/>
    <x v="0"/>
    <x v="2"/>
    <x v="1"/>
    <x v="1"/>
    <n v="2"/>
    <n v="2"/>
    <n v="2"/>
    <n v="4"/>
    <s v="Havens"/>
    <s v="People from below"/>
    <x v="2"/>
    <x v="29"/>
  </r>
  <r>
    <x v="1"/>
    <m/>
    <s v="daytime"/>
    <x v="0"/>
    <x v="0"/>
    <x v="0"/>
    <x v="1"/>
    <x v="1"/>
    <n v="0"/>
    <n v="0"/>
    <n v="0"/>
    <n v="1"/>
    <s v="uddu"/>
    <s v="Faraway"/>
    <x v="3"/>
    <x v="0"/>
  </r>
  <r>
    <x v="1"/>
    <m/>
    <s v="daytime"/>
    <x v="0"/>
    <x v="0"/>
    <x v="2"/>
    <x v="1"/>
    <x v="1"/>
    <n v="0"/>
    <n v="0"/>
    <n v="0"/>
    <n v="2"/>
    <s v="uddu"/>
    <s v="Faraway"/>
    <x v="2"/>
    <x v="0"/>
  </r>
  <r>
    <x v="1"/>
    <m/>
    <s v="daytime"/>
    <x v="0"/>
    <x v="0"/>
    <x v="2"/>
    <x v="0"/>
    <x v="1"/>
    <n v="0"/>
    <n v="0"/>
    <n v="0"/>
    <n v="1"/>
    <s v="okiko"/>
    <s v="Faraway"/>
    <x v="4"/>
    <x v="0"/>
  </r>
  <r>
    <x v="1"/>
    <m/>
    <s v="daytime"/>
    <x v="0"/>
    <x v="0"/>
    <x v="2"/>
    <x v="1"/>
    <x v="1"/>
    <n v="0"/>
    <n v="0"/>
    <n v="0"/>
    <n v="2"/>
    <s v="okiko"/>
    <s v="Faraway"/>
    <x v="2"/>
    <x v="0"/>
  </r>
  <r>
    <x v="1"/>
    <m/>
    <s v="daytime"/>
    <x v="0"/>
    <x v="0"/>
    <x v="2"/>
    <x v="1"/>
    <x v="0"/>
    <n v="0"/>
    <n v="0"/>
    <n v="0"/>
    <n v="1"/>
    <s v="Goldlog"/>
    <s v="Faraway"/>
    <x v="6"/>
    <x v="0"/>
  </r>
  <r>
    <x v="1"/>
    <m/>
    <s v="daytime"/>
    <x v="0"/>
    <x v="0"/>
    <x v="2"/>
    <x v="1"/>
    <x v="1"/>
    <n v="0"/>
    <n v="0"/>
    <n v="0"/>
    <n v="2"/>
    <s v="Goldlog"/>
    <s v="Faraway"/>
    <x v="2"/>
    <x v="0"/>
  </r>
  <r>
    <x v="1"/>
    <m/>
    <s v="daytime"/>
    <x v="0"/>
    <x v="1"/>
    <x v="0"/>
    <x v="1"/>
    <x v="1"/>
    <n v="0"/>
    <n v="0"/>
    <n v="0"/>
    <m/>
    <m/>
    <s v="Faraway"/>
    <x v="3"/>
    <x v="0"/>
  </r>
  <r>
    <x v="1"/>
    <m/>
    <s v="daytime"/>
    <x v="0"/>
    <x v="1"/>
    <x v="2"/>
    <x v="0"/>
    <x v="1"/>
    <n v="0"/>
    <n v="0"/>
    <n v="0"/>
    <m/>
    <m/>
    <s v="Faraway"/>
    <x v="4"/>
    <x v="0"/>
  </r>
  <r>
    <x v="1"/>
    <m/>
    <s v="daytime"/>
    <x v="0"/>
    <x v="1"/>
    <x v="2"/>
    <x v="1"/>
    <x v="0"/>
    <n v="0"/>
    <n v="0"/>
    <n v="0"/>
    <m/>
    <m/>
    <s v="Faraway"/>
    <x v="6"/>
    <x v="0"/>
  </r>
  <r>
    <x v="1"/>
    <m/>
    <s v="daytime"/>
    <x v="0"/>
    <x v="0"/>
    <x v="0"/>
    <x v="1"/>
    <x v="1"/>
    <n v="0"/>
    <n v="0"/>
    <n v="0"/>
    <n v="1"/>
    <s v="Clues"/>
    <s v="Faraway"/>
    <x v="3"/>
    <x v="0"/>
  </r>
  <r>
    <x v="1"/>
    <m/>
    <s v="daytime"/>
    <x v="0"/>
    <x v="0"/>
    <x v="2"/>
    <x v="0"/>
    <x v="1"/>
    <n v="0"/>
    <n v="0"/>
    <n v="0"/>
    <n v="1"/>
    <s v="Clues"/>
    <s v="Faraway"/>
    <x v="4"/>
    <x v="0"/>
  </r>
  <r>
    <x v="1"/>
    <m/>
    <s v="daytime"/>
    <x v="0"/>
    <x v="1"/>
    <x v="2"/>
    <x v="1"/>
    <x v="1"/>
    <n v="0"/>
    <n v="0"/>
    <n v="0"/>
    <n v="1"/>
    <s v="Clues"/>
    <s v="Faraway"/>
    <x v="2"/>
    <x v="0"/>
  </r>
  <r>
    <x v="1"/>
    <m/>
    <s v="daytime"/>
    <x v="0"/>
    <x v="0"/>
    <x v="2"/>
    <x v="1"/>
    <x v="1"/>
    <n v="0"/>
    <n v="0"/>
    <n v="0"/>
    <n v="2"/>
    <s v="Clues"/>
    <s v="Faraway"/>
    <x v="2"/>
    <x v="0"/>
  </r>
  <r>
    <x v="1"/>
    <m/>
    <s v="daytime"/>
    <x v="0"/>
    <x v="0"/>
    <x v="2"/>
    <x v="1"/>
    <x v="1"/>
    <n v="0"/>
    <n v="0"/>
    <n v="0"/>
    <n v="1"/>
    <s v="City/Forest"/>
    <s v="Faraway"/>
    <x v="2"/>
    <x v="0"/>
  </r>
  <r>
    <x v="1"/>
    <m/>
    <s v="daytime"/>
    <x v="0"/>
    <x v="0"/>
    <x v="2"/>
    <x v="1"/>
    <x v="1"/>
    <n v="0"/>
    <n v="0"/>
    <n v="0"/>
    <n v="1"/>
    <s v="Forest/Desert"/>
    <s v="Faraway"/>
    <x v="2"/>
    <x v="0"/>
  </r>
  <r>
    <x v="1"/>
    <m/>
    <s v="daytime"/>
    <x v="0"/>
    <x v="0"/>
    <x v="2"/>
    <x v="1"/>
    <x v="1"/>
    <n v="0"/>
    <n v="0"/>
    <n v="0"/>
    <n v="1"/>
    <s v="River/Desert"/>
    <s v="Faraway"/>
    <x v="2"/>
    <x v="0"/>
  </r>
  <r>
    <x v="1"/>
    <m/>
    <s v="daytime"/>
    <x v="0"/>
    <x v="0"/>
    <x v="2"/>
    <x v="1"/>
    <x v="1"/>
    <n v="0"/>
    <n v="0"/>
    <n v="0"/>
    <n v="1"/>
    <s v="River/Forest"/>
    <s v="Faraway"/>
    <x v="2"/>
    <x v="0"/>
  </r>
  <r>
    <x v="1"/>
    <m/>
    <s v="daytime"/>
    <x v="0"/>
    <x v="0"/>
    <x v="2"/>
    <x v="1"/>
    <x v="1"/>
    <n v="0"/>
    <n v="0"/>
    <n v="0"/>
    <n v="1"/>
    <s v="City/River"/>
    <s v="Faraway"/>
    <x v="2"/>
    <x v="0"/>
  </r>
  <r>
    <x v="1"/>
    <m/>
    <s v="daytime"/>
    <x v="0"/>
    <x v="0"/>
    <x v="2"/>
    <x v="1"/>
    <x v="1"/>
    <n v="0"/>
    <n v="0"/>
    <n v="0"/>
    <n v="1"/>
    <s v="City/Desert"/>
    <s v="Faraway"/>
    <x v="2"/>
    <x v="0"/>
  </r>
  <r>
    <x v="1"/>
    <m/>
    <s v="daytime"/>
    <x v="0"/>
    <x v="1"/>
    <x v="2"/>
    <x v="1"/>
    <x v="1"/>
    <n v="0"/>
    <n v="0"/>
    <n v="0"/>
    <n v="4"/>
    <s v="Forest+River+Desert+City"/>
    <s v="Faraway"/>
    <x v="2"/>
    <x v="0"/>
  </r>
  <r>
    <x v="1"/>
    <m/>
    <s v="daytime"/>
    <x v="0"/>
    <x v="0"/>
    <x v="2"/>
    <x v="1"/>
    <x v="1"/>
    <n v="0"/>
    <n v="0"/>
    <n v="0"/>
    <n v="5"/>
    <m/>
    <s v="Faraway"/>
    <x v="2"/>
    <x v="0"/>
  </r>
  <r>
    <x v="1"/>
    <m/>
    <s v="daytime"/>
    <x v="0"/>
    <x v="0"/>
    <x v="0"/>
    <x v="1"/>
    <x v="1"/>
    <n v="0"/>
    <n v="0"/>
    <n v="0"/>
    <n v="1"/>
    <s v="nighttime"/>
    <s v="Faraway"/>
    <x v="3"/>
    <x v="0"/>
  </r>
  <r>
    <x v="1"/>
    <m/>
    <s v="nighttime"/>
    <x v="0"/>
    <x v="0"/>
    <x v="0"/>
    <x v="1"/>
    <x v="1"/>
    <n v="0"/>
    <n v="0"/>
    <n v="0"/>
    <m/>
    <m/>
    <s v="Faraway"/>
    <x v="3"/>
    <x v="0"/>
  </r>
  <r>
    <x v="1"/>
    <m/>
    <s v="nighttime"/>
    <x v="0"/>
    <x v="0"/>
    <x v="2"/>
    <x v="0"/>
    <x v="1"/>
    <n v="0"/>
    <n v="0"/>
    <n v="0"/>
    <m/>
    <m/>
    <s v="Faraway"/>
    <x v="4"/>
    <x v="0"/>
  </r>
  <r>
    <x v="1"/>
    <m/>
    <s v="nighttime"/>
    <x v="0"/>
    <x v="0"/>
    <x v="2"/>
    <x v="1"/>
    <x v="0"/>
    <n v="0"/>
    <n v="0"/>
    <n v="0"/>
    <m/>
    <m/>
    <s v="Faraway"/>
    <x v="6"/>
    <x v="0"/>
  </r>
  <r>
    <x v="1"/>
    <m/>
    <s v="daytime"/>
    <x v="4"/>
    <x v="0"/>
    <x v="0"/>
    <x v="1"/>
    <x v="1"/>
    <n v="0"/>
    <n v="0"/>
    <n v="0"/>
    <m/>
    <m/>
    <s v="Faraway"/>
    <x v="3"/>
    <x v="0"/>
  </r>
  <r>
    <x v="1"/>
    <m/>
    <s v="daytime"/>
    <x v="4"/>
    <x v="1"/>
    <x v="2"/>
    <x v="1"/>
    <x v="1"/>
    <n v="0"/>
    <n v="0"/>
    <n v="0"/>
    <m/>
    <m/>
    <s v="Faraway"/>
    <x v="2"/>
    <x v="0"/>
  </r>
  <r>
    <x v="1"/>
    <m/>
    <s v="daytime"/>
    <x v="4"/>
    <x v="0"/>
    <x v="2"/>
    <x v="1"/>
    <x v="1"/>
    <n v="0"/>
    <n v="0"/>
    <n v="0"/>
    <n v="4"/>
    <s v="Forest+River+Desert+City"/>
    <s v="Faraway"/>
    <x v="2"/>
    <x v="0"/>
  </r>
  <r>
    <x v="1"/>
    <m/>
    <s v="daytime"/>
    <x v="4"/>
    <x v="0"/>
    <x v="2"/>
    <x v="1"/>
    <x v="1"/>
    <n v="0"/>
    <n v="0"/>
    <n v="0"/>
    <n v="1"/>
    <s v="Clues"/>
    <s v="Faraway"/>
    <x v="2"/>
    <x v="0"/>
  </r>
  <r>
    <x v="1"/>
    <m/>
    <s v="daytime"/>
    <x v="4"/>
    <x v="0"/>
    <x v="2"/>
    <x v="1"/>
    <x v="1"/>
    <n v="0"/>
    <n v="0"/>
    <n v="0"/>
    <n v="1"/>
    <s v="City"/>
    <s v="Faraway"/>
    <x v="2"/>
    <x v="0"/>
  </r>
  <r>
    <x v="1"/>
    <m/>
    <s v="daytime"/>
    <x v="3"/>
    <x v="0"/>
    <x v="0"/>
    <x v="1"/>
    <x v="1"/>
    <n v="0"/>
    <n v="0"/>
    <n v="0"/>
    <m/>
    <m/>
    <s v="Faraway"/>
    <x v="3"/>
    <x v="0"/>
  </r>
  <r>
    <x v="1"/>
    <m/>
    <s v="daytime"/>
    <x v="3"/>
    <x v="0"/>
    <x v="2"/>
    <x v="0"/>
    <x v="1"/>
    <n v="0"/>
    <n v="0"/>
    <n v="0"/>
    <m/>
    <m/>
    <s v="Faraway"/>
    <x v="4"/>
    <x v="0"/>
  </r>
  <r>
    <x v="1"/>
    <m/>
    <s v="daytime"/>
    <x v="3"/>
    <x v="1"/>
    <x v="2"/>
    <x v="1"/>
    <x v="1"/>
    <n v="0"/>
    <n v="0"/>
    <n v="0"/>
    <m/>
    <m/>
    <s v="Faraway"/>
    <x v="2"/>
    <x v="0"/>
  </r>
  <r>
    <x v="1"/>
    <m/>
    <s v="daytime"/>
    <x v="3"/>
    <x v="0"/>
    <x v="2"/>
    <x v="1"/>
    <x v="1"/>
    <n v="0"/>
    <n v="0"/>
    <n v="0"/>
    <n v="1"/>
    <s v="nighttime"/>
    <s v="Faraway"/>
    <x v="2"/>
    <x v="0"/>
  </r>
  <r>
    <x v="1"/>
    <m/>
    <s v="daytime"/>
    <x v="3"/>
    <x v="0"/>
    <x v="2"/>
    <x v="1"/>
    <x v="1"/>
    <n v="0"/>
    <n v="0"/>
    <n v="0"/>
    <n v="1"/>
    <s v="River"/>
    <s v="Faraway"/>
    <x v="2"/>
    <x v="0"/>
  </r>
  <r>
    <x v="1"/>
    <m/>
    <s v="daytime"/>
    <x v="1"/>
    <x v="0"/>
    <x v="0"/>
    <x v="1"/>
    <x v="1"/>
    <n v="0"/>
    <n v="0"/>
    <n v="0"/>
    <m/>
    <m/>
    <s v="Faraway"/>
    <x v="3"/>
    <x v="0"/>
  </r>
  <r>
    <x v="1"/>
    <m/>
    <s v="daytime"/>
    <x v="1"/>
    <x v="0"/>
    <x v="2"/>
    <x v="0"/>
    <x v="1"/>
    <n v="0"/>
    <n v="0"/>
    <n v="0"/>
    <m/>
    <m/>
    <s v="Faraway"/>
    <x v="4"/>
    <x v="0"/>
  </r>
  <r>
    <x v="1"/>
    <m/>
    <s v="daytime"/>
    <x v="1"/>
    <x v="0"/>
    <x v="2"/>
    <x v="1"/>
    <x v="0"/>
    <n v="0"/>
    <n v="0"/>
    <n v="0"/>
    <m/>
    <m/>
    <s v="Faraway"/>
    <x v="6"/>
    <x v="0"/>
  </r>
  <r>
    <x v="1"/>
    <m/>
    <s v="nighttime"/>
    <x v="1"/>
    <x v="0"/>
    <x v="2"/>
    <x v="1"/>
    <x v="1"/>
    <n v="0"/>
    <n v="0"/>
    <n v="0"/>
    <m/>
    <m/>
    <s v="Faraway"/>
    <x v="2"/>
    <x v="0"/>
  </r>
  <r>
    <x v="1"/>
    <m/>
    <s v="daytime"/>
    <x v="1"/>
    <x v="0"/>
    <x v="2"/>
    <x v="1"/>
    <x v="1"/>
    <n v="0"/>
    <n v="0"/>
    <n v="0"/>
    <n v="1"/>
    <s v="Forest"/>
    <s v="Faraway"/>
    <x v="2"/>
    <x v="0"/>
  </r>
  <r>
    <x v="1"/>
    <m/>
    <s v="daytime"/>
    <x v="2"/>
    <x v="0"/>
    <x v="0"/>
    <x v="1"/>
    <x v="1"/>
    <n v="0"/>
    <n v="0"/>
    <n v="0"/>
    <m/>
    <m/>
    <s v="Faraway"/>
    <x v="3"/>
    <x v="0"/>
  </r>
  <r>
    <x v="1"/>
    <m/>
    <s v="daytime"/>
    <x v="2"/>
    <x v="0"/>
    <x v="2"/>
    <x v="0"/>
    <x v="1"/>
    <n v="0"/>
    <n v="0"/>
    <n v="0"/>
    <m/>
    <m/>
    <s v="Faraway"/>
    <x v="4"/>
    <x v="0"/>
  </r>
  <r>
    <x v="1"/>
    <m/>
    <s v="daytime"/>
    <x v="2"/>
    <x v="0"/>
    <x v="2"/>
    <x v="1"/>
    <x v="0"/>
    <n v="0"/>
    <n v="0"/>
    <n v="0"/>
    <m/>
    <m/>
    <s v="Faraway"/>
    <x v="6"/>
    <x v="0"/>
  </r>
  <r>
    <x v="1"/>
    <m/>
    <s v="daytime"/>
    <x v="2"/>
    <x v="1"/>
    <x v="2"/>
    <x v="1"/>
    <x v="1"/>
    <n v="0"/>
    <n v="0"/>
    <n v="0"/>
    <m/>
    <m/>
    <s v="Faraway"/>
    <x v="2"/>
    <x v="0"/>
  </r>
  <r>
    <x v="1"/>
    <m/>
    <s v="daytime"/>
    <x v="2"/>
    <x v="0"/>
    <x v="2"/>
    <x v="1"/>
    <x v="1"/>
    <n v="0"/>
    <n v="0"/>
    <n v="0"/>
    <n v="1"/>
    <s v="Desert"/>
    <s v="Faraway"/>
    <x v="2"/>
    <x v="0"/>
  </r>
  <r>
    <x v="1"/>
    <m/>
    <s v="daytime"/>
    <x v="0"/>
    <x v="0"/>
    <x v="1"/>
    <x v="1"/>
    <x v="1"/>
    <n v="0"/>
    <n v="0"/>
    <n v="0"/>
    <m/>
    <m/>
    <s v="People from below"/>
    <x v="1"/>
    <x v="0"/>
  </r>
  <r>
    <x v="1"/>
    <m/>
    <s v="daytime"/>
    <x v="0"/>
    <x v="1"/>
    <x v="2"/>
    <x v="1"/>
    <x v="1"/>
    <n v="0"/>
    <n v="0"/>
    <n v="0"/>
    <n v="3"/>
    <s v="uddu+okiko+Goldlog"/>
    <s v="People from below"/>
    <x v="2"/>
    <x v="0"/>
  </r>
  <r>
    <x v="1"/>
    <m/>
    <s v="daytime"/>
    <x v="0"/>
    <x v="0"/>
    <x v="2"/>
    <x v="0"/>
    <x v="1"/>
    <n v="0"/>
    <n v="0"/>
    <n v="0"/>
    <n v="1"/>
    <s v="Havens"/>
    <s v="People from below"/>
    <x v="4"/>
    <x v="0"/>
  </r>
  <r>
    <x v="1"/>
    <m/>
    <s v="daytime"/>
    <x v="0"/>
    <x v="0"/>
    <x v="2"/>
    <x v="1"/>
    <x v="0"/>
    <n v="0"/>
    <n v="0"/>
    <n v="0"/>
    <n v="1"/>
    <s v="Havens"/>
    <s v="People from below"/>
    <x v="6"/>
    <x v="0"/>
  </r>
  <r>
    <x v="1"/>
    <m/>
    <s v="daytime"/>
    <x v="3"/>
    <x v="0"/>
    <x v="2"/>
    <x v="1"/>
    <x v="1"/>
    <n v="0"/>
    <n v="0"/>
    <n v="0"/>
    <n v="3"/>
    <s v="uddu+okiko+Goldlog"/>
    <s v="People from below"/>
    <x v="2"/>
    <x v="0"/>
  </r>
  <r>
    <x v="1"/>
    <m/>
    <s v="daytime"/>
    <x v="2"/>
    <x v="0"/>
    <x v="2"/>
    <x v="1"/>
    <x v="1"/>
    <n v="0"/>
    <n v="0"/>
    <n v="0"/>
    <n v="2"/>
    <s v="Havens"/>
    <s v="People from below"/>
    <x v="2"/>
    <x v="0"/>
  </r>
  <r>
    <x v="1"/>
    <m/>
    <s v="nighttime"/>
    <x v="4"/>
    <x v="0"/>
    <x v="2"/>
    <x v="1"/>
    <x v="1"/>
    <n v="0"/>
    <n v="0"/>
    <n v="0"/>
    <n v="1"/>
    <s v="Havens"/>
    <s v="People from below"/>
    <x v="2"/>
    <x v="0"/>
  </r>
  <r>
    <x v="1"/>
    <m/>
    <s v="daytime"/>
    <x v="1"/>
    <x v="0"/>
    <x v="2"/>
    <x v="1"/>
    <x v="1"/>
    <n v="0"/>
    <n v="0"/>
    <n v="0"/>
    <n v="3"/>
    <s v="uddu+okiko+Goldlog"/>
    <s v="People from below"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8225F8-FFB1-4DE7-AECB-30D767D2604F}" name="Kimutatás1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1">
  <location ref="A1:G9" firstHeaderRow="1" firstDataRow="3" firstDataCol="1"/>
  <pivotFields count="16">
    <pivotField axis="axisCol" dataField="1" showAll="0">
      <items count="3">
        <item x="0"/>
        <item x="1"/>
        <item t="default"/>
      </items>
    </pivotField>
    <pivotField showAll="0"/>
    <pivotField showAll="0"/>
    <pivotField axis="axisRow" showAll="0">
      <items count="6">
        <item x="4"/>
        <item x="2"/>
        <item x="1"/>
        <item x="0"/>
        <item x="3"/>
        <item t="default"/>
      </items>
    </pivotField>
    <pivotField showAll="0">
      <items count="3">
        <item x="0"/>
        <item x="1"/>
        <item t="default"/>
      </items>
    </pivotField>
    <pivotField showAll="0">
      <items count="4">
        <item x="2"/>
        <item x="0"/>
        <item x="1"/>
        <item t="default"/>
      </items>
    </pivotField>
    <pivotField showAll="0">
      <items count="3">
        <item x="1"/>
        <item x="0"/>
        <item t="default"/>
      </items>
    </pivotField>
    <pivotField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10">
        <item x="2"/>
        <item x="6"/>
        <item x="4"/>
        <item x="5"/>
        <item x="3"/>
        <item x="8"/>
        <item x="7"/>
        <item x="0"/>
        <item x="1"/>
        <item t="default"/>
      </items>
    </pivotField>
    <pivotField showAll="0">
      <items count="31">
        <item x="0"/>
        <item x="6"/>
        <item x="4"/>
        <item x="7"/>
        <item x="16"/>
        <item x="14"/>
        <item x="1"/>
        <item x="22"/>
        <item x="24"/>
        <item x="18"/>
        <item x="12"/>
        <item x="27"/>
        <item x="21"/>
        <item x="26"/>
        <item x="2"/>
        <item x="11"/>
        <item x="10"/>
        <item x="8"/>
        <item x="17"/>
        <item x="19"/>
        <item x="3"/>
        <item x="13"/>
        <item x="9"/>
        <item x="23"/>
        <item x="20"/>
        <item x="29"/>
        <item x="5"/>
        <item x="15"/>
        <item x="25"/>
        <item x="28"/>
        <item t="default"/>
      </items>
    </pivotField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0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dataFields count="2">
    <dataField name="Cards" fld="0" subtotal="count" baseField="0" baseItem="0"/>
    <dataField name="%" fld="0" subtotal="count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7D73D4A-30BA-4185-A51A-49D6B24FB276}" autoFormatId="16" applyNumberFormats="0" applyBorderFormats="0" applyFontFormats="0" applyPatternFormats="0" applyAlignmentFormats="0" applyWidthHeightFormats="0">
  <queryTableRefresh nextId="17" unboundColumnsRight="2">
    <queryTableFields count="16">
      <queryTableField id="1" name="Típus" tableColumnId="1"/>
      <queryTableField id="2" name="Időköltség" tableColumnId="2"/>
      <queryTableField id="3" name="Napszak" tableColumnId="3"/>
      <queryTableField id="4" name="Biom" tableColumnId="4"/>
      <queryTableField id="5" name="Nyom ikon" tableColumnId="5"/>
      <queryTableField id="6" name="Uddu" tableColumnId="6"/>
      <queryTableField id="7" name="Okiko" tableColumnId="7"/>
      <queryTableField id="8" name="Aranybogáncs" tableColumnId="8"/>
      <queryTableField id="9" name="Uddu feltétel" tableColumnId="9"/>
      <queryTableField id="10" name="Okiko feltétel" tableColumnId="10"/>
      <queryTableField id="11" name="Aranybogáncs feltétel" tableColumnId="11"/>
      <queryTableField id="12" name="Jutalom" tableColumnId="12"/>
      <queryTableField id="13" name="Pontozás" tableColumnId="13"/>
      <queryTableField id="14" name="Kiadás" tableColumnId="14"/>
      <queryTableField id="15" dataBound="0" tableColumnId="15"/>
      <queryTableField id="16" dataBound="0" tableColumnId="16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zeletelő_Uddu" xr10:uid="{7FDBCA4B-28E8-4F48-B893-43D8CEDEED73}" sourceName="Uddu">
  <pivotTables>
    <pivotTable tabId="3" name="Kimutatás1"/>
  </pivotTables>
  <data>
    <tabular pivotCacheId="855321711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zeletelő_Okiko" xr10:uid="{72A64452-4887-4781-A7F9-6EAF7AC02E13}" sourceName="Okiko">
  <pivotTables>
    <pivotTable tabId="3" name="Kimutatás1"/>
  </pivotTables>
  <data>
    <tabular pivotCacheId="855321711">
      <items count="2"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zeletelő_Clues" xr10:uid="{401852A5-01D3-4091-B421-D13F98B44690}" sourceName="Clues">
  <pivotTables>
    <pivotTable tabId="3" name="Kimutatás1"/>
  </pivotTables>
  <data>
    <tabular pivotCacheId="855321711">
      <items count="2">
        <i x="0" s="1"/>
        <i x="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zeletelő_Goldlog" xr10:uid="{AC32D1AC-58C0-434D-BFEB-A16A252ACA3B}" sourceName="Goldlog">
  <pivotTables>
    <pivotTable tabId="3" name="Kimutatás1"/>
  </pivotTables>
  <data>
    <tabular pivotCacheId="855321711">
      <items count="2">
        <i x="1" s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zeletelő_Icons" xr10:uid="{D06ECC5F-1997-4935-A352-CC925AE98184}" sourceName="Icons">
  <pivotTables>
    <pivotTable tabId="3" name="Kimutatás1"/>
  </pivotTables>
  <data>
    <tabular pivotCacheId="855321711">
      <items count="9">
        <i x="2" s="1"/>
        <i x="6" s="1"/>
        <i x="4" s="1"/>
        <i x="5" s="1"/>
        <i x="3" s="1"/>
        <i x="8" s="1"/>
        <i x="7" s="1"/>
        <i x="0" s="1"/>
        <i x="1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zeletelő_Prerequisite" xr10:uid="{B2F0B75C-4FF1-4CA0-82E4-5DA496530ADC}" sourceName="Prerequisite">
  <pivotTables>
    <pivotTable tabId="3" name="Kimutatás1"/>
  </pivotTables>
  <data>
    <tabular pivotCacheId="855321711">
      <items count="30">
        <i x="0" s="1"/>
        <i x="6" s="1"/>
        <i x="4" s="1"/>
        <i x="7" s="1"/>
        <i x="16" s="1"/>
        <i x="14" s="1"/>
        <i x="1" s="1"/>
        <i x="22" s="1"/>
        <i x="24" s="1"/>
        <i x="18" s="1"/>
        <i x="12" s="1"/>
        <i x="27" s="1"/>
        <i x="21" s="1"/>
        <i x="26" s="1"/>
        <i x="2" s="1"/>
        <i x="11" s="1"/>
        <i x="10" s="1"/>
        <i x="8" s="1"/>
        <i x="17" s="1"/>
        <i x="19" s="1"/>
        <i x="3" s="1"/>
        <i x="13" s="1"/>
        <i x="9" s="1"/>
        <i x="23" s="1"/>
        <i x="20" s="1"/>
        <i x="29" s="1"/>
        <i x="5" s="1"/>
        <i x="15" s="1"/>
        <i x="25" s="1"/>
        <i x="28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Uddu" xr10:uid="{4B78BD6C-456B-4744-9334-4526A9D46B20}" cache="Szeletelő_Uddu" caption="Uddu" columnCount="3" style="SlicerStyleLight4" rowHeight="247650"/>
  <slicer name="Okiko" xr10:uid="{E9EC6978-8C9D-4BF7-8272-110CB6234A70}" cache="Szeletelő_Okiko" caption="Okiko" columnCount="2" style="SlicerStyleLight2" rowHeight="247650"/>
  <slicer name="Clues" xr10:uid="{1B6CEE90-D401-46C7-AB91-32D4FFE3081B}" cache="Szeletelő_Clues" caption="Clues" columnCount="2" rowHeight="247650"/>
  <slicer name="Goldlog" xr10:uid="{47145544-B2A5-4D44-A59A-7368CCA9955B}" cache="Szeletelő_Goldlog" caption="Goldlog" columnCount="2" style="SlicerStyleDark5" rowHeight="247650"/>
  <slicer name="Icons" xr10:uid="{3EE6E4E1-B90A-4482-A030-6C1B43142F54}" cache="Szeletelő_Icons" caption="Icons" columnCount="3" style="SlicerStyleLight5" rowHeight="247650"/>
  <slicer name="Prerequisite" xr10:uid="{CC9BEEE6-D4D2-40F3-9AD9-66D69E45135B}" cache="Szeletelő_Prerequisite" caption="Prerequisite" columnCount="4" style="SlicerStyleLight3" rowHeight="247650"/>
</slicer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2FB0D3C-5E28-49DD-A7AB-DC3161D60274}" name="Táblázat3" displayName="Táblázat3" ref="A1:N131" totalsRowShown="0" headerRowDxfId="14">
  <autoFilter ref="A1:N131" xr:uid="{92FB0D3C-5E28-49DD-A7AB-DC3161D60274}"/>
  <tableColumns count="14">
    <tableColumn id="17" xr3:uid="{E0FBC3A7-B050-4BF9-B2DE-9262D490EB03}" name="Type"/>
    <tableColumn id="1" xr3:uid="{1CB04612-8469-4E74-AAF9-17B4B68FCBE7}" name="Duration"/>
    <tableColumn id="2" xr3:uid="{4186B87F-FF41-49D6-8B0E-05E41AA33164}" name="Exploration time"/>
    <tableColumn id="3" xr3:uid="{0F2759C5-876C-4987-A519-14DB7F015D24}" name="Biome"/>
    <tableColumn id="4" xr3:uid="{662713C1-04A0-47AD-B5E5-DCB24AB00CA7}" name="Clues"/>
    <tableColumn id="5" xr3:uid="{8FD97074-D2DD-4647-9A9B-56F62BCA0312}" name="Uddu"/>
    <tableColumn id="6" xr3:uid="{EFD1E215-7685-48B8-AD59-4265B7B7F632}" name="Okiko"/>
    <tableColumn id="7" xr3:uid="{D46E5989-4C8F-4C34-BBCF-B88769B5C1C9}" name="Goldlog"/>
    <tableColumn id="8" xr3:uid="{1DF513E5-5ED8-45BB-A620-D24821B232FE}" name="Uddu prerequisite"/>
    <tableColumn id="12" xr3:uid="{02A3D21C-3AFB-47B8-9688-DD3A914A1FA0}" name="Okiko prerequisite"/>
    <tableColumn id="13" xr3:uid="{9D7D3D63-0851-4DDF-8A35-49BDB2F54580}" name="Goldlog prerequisite"/>
    <tableColumn id="14" xr3:uid="{CFC0F646-3CD1-47B7-94C7-E52B11DA2737}" name="Fame"/>
    <tableColumn id="15" xr3:uid="{D0749DDC-00D6-4635-9A08-DAACA507C5A9}" name="Fame for:"/>
    <tableColumn id="16" xr3:uid="{90CEAE06-890D-48C0-B65F-407ED100F461}" name="Game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6B623-71C9-426E-B6A6-45742F6DFE68}" name="Táblázat3_1" displayName="Táblázat3_1" ref="A1:P131" tableType="queryTable" totalsRowShown="0">
  <autoFilter ref="A1:P131" xr:uid="{8946B623-71C9-426E-B6A6-45742F6DFE68}"/>
  <tableColumns count="16">
    <tableColumn id="1" xr3:uid="{C32B3ECB-6479-4273-B086-168AFF561B5D}" uniqueName="1" name="Type" queryTableFieldId="1" dataDxfId="13"/>
    <tableColumn id="2" xr3:uid="{5AC83590-C7B5-4D9C-AEA8-E8760982A4A3}" uniqueName="2" name="Duration" queryTableFieldId="2"/>
    <tableColumn id="3" xr3:uid="{E316BA24-5E64-4A3A-A581-9CFD3E192602}" uniqueName="3" name="Exploration time" queryTableFieldId="3" dataDxfId="12"/>
    <tableColumn id="4" xr3:uid="{4CCB2C8C-1538-45E8-9302-893B52A1EE51}" uniqueName="4" name="Biome" queryTableFieldId="4" dataDxfId="11"/>
    <tableColumn id="5" xr3:uid="{9D180013-F1A6-4C40-B110-A4F966788C80}" uniqueName="5" name="Clues" queryTableFieldId="5"/>
    <tableColumn id="6" xr3:uid="{FD800D50-4F2A-43F9-91B9-E73409426EAF}" uniqueName="6" name="Uddu" queryTableFieldId="6"/>
    <tableColumn id="7" xr3:uid="{0568975F-4FE0-45E8-8A7F-B5F9E761C6B0}" uniqueName="7" name="Okiko" queryTableFieldId="7"/>
    <tableColumn id="8" xr3:uid="{424C538B-C21D-4E32-AC3D-C5E570D35D00}" uniqueName="8" name="Goldlog" queryTableFieldId="8"/>
    <tableColumn id="9" xr3:uid="{576B5DC5-DC8A-4286-8EDC-D94F647B1F97}" uniqueName="9" name="Uddu prerequisite" queryTableFieldId="9"/>
    <tableColumn id="10" xr3:uid="{CC6BC099-028F-4199-A376-69BE4860C184}" uniqueName="10" name="Okiko prerequisite" queryTableFieldId="10"/>
    <tableColumn id="11" xr3:uid="{3FBEE366-06EA-4F05-B8D3-016D06EF0C65}" uniqueName="11" name="Goldlog prerequisite" queryTableFieldId="11"/>
    <tableColumn id="12" xr3:uid="{2608E9CC-E5C3-461E-9DEC-5D9F05753EA5}" uniqueName="12" name="Fame" queryTableFieldId="12"/>
    <tableColumn id="13" xr3:uid="{DE44A7FD-D3D6-478B-97A7-82B51E2856AB}" uniqueName="13" name="Fame for:" queryTableFieldId="13" dataDxfId="10"/>
    <tableColumn id="14" xr3:uid="{4CBD2323-EAE0-4B12-B407-538B2A7DE96F}" uniqueName="14" name="Game" queryTableFieldId="14" dataDxfId="9"/>
    <tableColumn id="15" xr3:uid="{3B1EE159-017F-4159-B4FD-5D1685F5B749}" uniqueName="15" name="Icons" queryTableFieldId="15" dataDxfId="8">
      <calculatedColumnFormula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calculatedColumnFormula>
    </tableColumn>
    <tableColumn id="16" xr3:uid="{29CF9060-E3AC-46EC-AF8A-61E8CC54212D}" uniqueName="16" name="Prerequisite" queryTableFieldId="16" dataDxfId="7">
      <calculatedColumnFormula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343A1-A6A4-49C8-BC31-113E5FFCC602}">
  <dimension ref="A1:G9"/>
  <sheetViews>
    <sheetView tabSelected="1" zoomScale="85" zoomScaleNormal="85" workbookViewId="0">
      <selection activeCell="C24" sqref="C24"/>
    </sheetView>
  </sheetViews>
  <sheetFormatPr defaultRowHeight="14.4" x14ac:dyDescent="0.3"/>
  <cols>
    <col min="1" max="1" width="12.77734375" bestFit="1" customWidth="1"/>
    <col min="2" max="2" width="15.77734375" bestFit="1" customWidth="1"/>
    <col min="3" max="3" width="7.21875" bestFit="1" customWidth="1"/>
    <col min="4" max="4" width="9.5546875" bestFit="1" customWidth="1"/>
    <col min="5" max="5" width="7.21875" bestFit="1" customWidth="1"/>
    <col min="6" max="6" width="12.44140625" bestFit="1" customWidth="1"/>
    <col min="7" max="7" width="9" bestFit="1" customWidth="1"/>
    <col min="8" max="8" width="12.44140625" bestFit="1" customWidth="1"/>
    <col min="9" max="9" width="9" bestFit="1" customWidth="1"/>
    <col min="10" max="10" width="18.44140625" bestFit="1" customWidth="1"/>
  </cols>
  <sheetData>
    <row r="1" spans="1:7" x14ac:dyDescent="0.3">
      <c r="B1" s="2" t="s">
        <v>9</v>
      </c>
    </row>
    <row r="2" spans="1:7" x14ac:dyDescent="0.3">
      <c r="B2" t="s">
        <v>29</v>
      </c>
      <c r="D2" t="s">
        <v>30</v>
      </c>
      <c r="F2" t="s">
        <v>47</v>
      </c>
      <c r="G2" t="s">
        <v>45</v>
      </c>
    </row>
    <row r="3" spans="1:7" x14ac:dyDescent="0.3">
      <c r="A3" s="2" t="s">
        <v>7</v>
      </c>
      <c r="B3" t="s">
        <v>48</v>
      </c>
      <c r="C3" t="s">
        <v>46</v>
      </c>
      <c r="D3" t="s">
        <v>48</v>
      </c>
      <c r="E3" t="s">
        <v>46</v>
      </c>
    </row>
    <row r="4" spans="1:7" x14ac:dyDescent="0.3">
      <c r="A4" s="3" t="s">
        <v>38</v>
      </c>
      <c r="B4">
        <v>18</v>
      </c>
      <c r="C4" s="4">
        <v>0.13846153846153847</v>
      </c>
      <c r="D4">
        <v>6</v>
      </c>
      <c r="E4" s="4">
        <v>4.6153846153846156E-2</v>
      </c>
      <c r="F4">
        <v>24</v>
      </c>
      <c r="G4" s="4">
        <v>0.18461538461538463</v>
      </c>
    </row>
    <row r="5" spans="1:7" x14ac:dyDescent="0.3">
      <c r="A5" s="3" t="s">
        <v>33</v>
      </c>
      <c r="B5">
        <v>18</v>
      </c>
      <c r="C5" s="4">
        <v>0.13846153846153847</v>
      </c>
      <c r="D5">
        <v>6</v>
      </c>
      <c r="E5" s="4">
        <v>4.6153846153846156E-2</v>
      </c>
      <c r="F5">
        <v>24</v>
      </c>
      <c r="G5" s="4">
        <v>0.18461538461538463</v>
      </c>
    </row>
    <row r="6" spans="1:7" x14ac:dyDescent="0.3">
      <c r="A6" s="3" t="s">
        <v>32</v>
      </c>
      <c r="B6">
        <v>18</v>
      </c>
      <c r="C6" s="4">
        <v>0.13846153846153847</v>
      </c>
      <c r="D6">
        <v>6</v>
      </c>
      <c r="E6" s="4">
        <v>4.6153846153846156E-2</v>
      </c>
      <c r="F6">
        <v>24</v>
      </c>
      <c r="G6" s="4">
        <v>0.18461538461538463</v>
      </c>
    </row>
    <row r="7" spans="1:7" x14ac:dyDescent="0.3">
      <c r="A7" s="3" t="s">
        <v>31</v>
      </c>
      <c r="B7">
        <v>5</v>
      </c>
      <c r="C7" s="4">
        <v>3.8461538461538464E-2</v>
      </c>
      <c r="D7">
        <v>29</v>
      </c>
      <c r="E7" s="4">
        <v>0.22307692307692309</v>
      </c>
      <c r="F7">
        <v>34</v>
      </c>
      <c r="G7" s="4">
        <v>0.26153846153846155</v>
      </c>
    </row>
    <row r="8" spans="1:7" x14ac:dyDescent="0.3">
      <c r="A8" s="3" t="s">
        <v>35</v>
      </c>
      <c r="B8">
        <v>18</v>
      </c>
      <c r="C8" s="4">
        <v>0.13846153846153847</v>
      </c>
      <c r="D8">
        <v>6</v>
      </c>
      <c r="E8" s="4">
        <v>4.6153846153846156E-2</v>
      </c>
      <c r="F8">
        <v>24</v>
      </c>
      <c r="G8" s="4">
        <v>0.18461538461538463</v>
      </c>
    </row>
    <row r="9" spans="1:7" x14ac:dyDescent="0.3">
      <c r="A9" s="3" t="s">
        <v>8</v>
      </c>
      <c r="B9">
        <v>77</v>
      </c>
      <c r="C9" s="4">
        <v>0.59230769230769231</v>
      </c>
      <c r="D9">
        <v>53</v>
      </c>
      <c r="E9" s="4">
        <v>0.40769230769230769</v>
      </c>
      <c r="F9">
        <v>130</v>
      </c>
      <c r="G9" s="4">
        <v>1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B621-6A86-404C-94F7-3EFEC28C2394}">
  <dimension ref="A1:N131"/>
  <sheetViews>
    <sheetView workbookViewId="0">
      <selection sqref="A1:N1"/>
    </sheetView>
  </sheetViews>
  <sheetFormatPr defaultRowHeight="14.4" x14ac:dyDescent="0.3"/>
  <cols>
    <col min="1" max="1" width="8.109375" bestFit="1" customWidth="1"/>
    <col min="2" max="2" width="10.88671875" bestFit="1" customWidth="1"/>
    <col min="3" max="3" width="10" bestFit="1" customWidth="1"/>
    <col min="4" max="4" width="8.44140625" bestFit="1" customWidth="1"/>
    <col min="5" max="5" width="11" bestFit="1" customWidth="1"/>
    <col min="6" max="6" width="10.6640625" bestFit="1" customWidth="1"/>
    <col min="7" max="7" width="10.88671875" bestFit="1" customWidth="1"/>
    <col min="8" max="8" width="15.77734375" bestFit="1" customWidth="1"/>
    <col min="9" max="9" width="12.21875" bestFit="1" customWidth="1"/>
    <col min="10" max="10" width="12.44140625" bestFit="1" customWidth="1"/>
    <col min="11" max="11" width="17.44140625" bestFit="1" customWidth="1"/>
    <col min="12" max="12" width="9.5546875" bestFit="1" customWidth="1"/>
    <col min="13" max="13" width="22.77734375" bestFit="1" customWidth="1"/>
    <col min="14" max="14" width="10.77734375" bestFit="1" customWidth="1"/>
  </cols>
  <sheetData>
    <row r="1" spans="1:14" ht="75" x14ac:dyDescent="0.3">
      <c r="A1" s="1" t="s">
        <v>12</v>
      </c>
      <c r="B1" s="1" t="s">
        <v>13</v>
      </c>
      <c r="C1" s="1" t="s">
        <v>20</v>
      </c>
      <c r="D1" s="1" t="s">
        <v>16</v>
      </c>
      <c r="E1" s="1" t="s">
        <v>17</v>
      </c>
      <c r="F1" s="1" t="s">
        <v>10</v>
      </c>
      <c r="G1" s="1" t="s">
        <v>11</v>
      </c>
      <c r="H1" s="1" t="s">
        <v>14</v>
      </c>
      <c r="I1" s="1" t="s">
        <v>21</v>
      </c>
      <c r="J1" s="1" t="s">
        <v>22</v>
      </c>
      <c r="K1" s="1" t="s">
        <v>23</v>
      </c>
      <c r="L1" s="1" t="s">
        <v>15</v>
      </c>
      <c r="M1" s="1" t="s">
        <v>25</v>
      </c>
      <c r="N1" s="1" t="s">
        <v>26</v>
      </c>
    </row>
    <row r="2" spans="1:14" x14ac:dyDescent="0.3">
      <c r="A2" t="s">
        <v>29</v>
      </c>
      <c r="B2">
        <v>0</v>
      </c>
      <c r="C2" t="s">
        <v>18</v>
      </c>
      <c r="D2" t="s">
        <v>31</v>
      </c>
      <c r="E2">
        <v>0</v>
      </c>
      <c r="F2">
        <v>1</v>
      </c>
      <c r="G2">
        <v>1</v>
      </c>
      <c r="H2">
        <v>1</v>
      </c>
      <c r="I2">
        <v>0</v>
      </c>
      <c r="J2">
        <v>0</v>
      </c>
      <c r="K2">
        <v>0</v>
      </c>
      <c r="N2" t="s">
        <v>27</v>
      </c>
    </row>
    <row r="3" spans="1:14" x14ac:dyDescent="0.3">
      <c r="A3" t="s">
        <v>29</v>
      </c>
      <c r="B3">
        <v>1</v>
      </c>
      <c r="C3" t="s">
        <v>18</v>
      </c>
      <c r="D3" t="s">
        <v>32</v>
      </c>
      <c r="E3">
        <v>0</v>
      </c>
      <c r="F3">
        <v>1</v>
      </c>
      <c r="G3">
        <v>1</v>
      </c>
      <c r="H3">
        <v>1</v>
      </c>
      <c r="I3">
        <v>0</v>
      </c>
      <c r="J3">
        <v>0</v>
      </c>
      <c r="K3">
        <v>0</v>
      </c>
      <c r="N3" t="s">
        <v>28</v>
      </c>
    </row>
    <row r="4" spans="1:14" x14ac:dyDescent="0.3">
      <c r="A4" t="s">
        <v>29</v>
      </c>
      <c r="B4">
        <v>2</v>
      </c>
      <c r="C4" t="s">
        <v>18</v>
      </c>
      <c r="D4" t="s">
        <v>33</v>
      </c>
      <c r="E4">
        <v>0</v>
      </c>
      <c r="F4">
        <v>2</v>
      </c>
      <c r="G4">
        <v>0</v>
      </c>
      <c r="H4">
        <v>0</v>
      </c>
      <c r="I4">
        <v>0</v>
      </c>
      <c r="J4">
        <v>0</v>
      </c>
      <c r="K4">
        <v>0</v>
      </c>
      <c r="N4" t="s">
        <v>28</v>
      </c>
    </row>
    <row r="5" spans="1:14" x14ac:dyDescent="0.3">
      <c r="A5" t="s">
        <v>29</v>
      </c>
      <c r="B5">
        <v>3</v>
      </c>
      <c r="C5" t="s">
        <v>18</v>
      </c>
      <c r="D5" t="s">
        <v>35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4</v>
      </c>
      <c r="N5" t="s">
        <v>28</v>
      </c>
    </row>
    <row r="6" spans="1:14" x14ac:dyDescent="0.3">
      <c r="A6" t="s">
        <v>29</v>
      </c>
      <c r="B6">
        <v>4</v>
      </c>
      <c r="C6" t="s">
        <v>18</v>
      </c>
      <c r="D6" t="s">
        <v>32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N6" t="s">
        <v>28</v>
      </c>
    </row>
    <row r="7" spans="1:14" x14ac:dyDescent="0.3">
      <c r="A7" t="s">
        <v>29</v>
      </c>
      <c r="B7">
        <v>5</v>
      </c>
      <c r="C7" t="s">
        <v>18</v>
      </c>
      <c r="D7" t="s">
        <v>35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2</v>
      </c>
      <c r="N7" t="s">
        <v>28</v>
      </c>
    </row>
    <row r="8" spans="1:14" x14ac:dyDescent="0.3">
      <c r="A8" t="s">
        <v>29</v>
      </c>
      <c r="B8">
        <v>6</v>
      </c>
      <c r="C8" t="s">
        <v>18</v>
      </c>
      <c r="D8" t="s">
        <v>33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N8" t="s">
        <v>28</v>
      </c>
    </row>
    <row r="9" spans="1:14" x14ac:dyDescent="0.3">
      <c r="A9" t="s">
        <v>29</v>
      </c>
      <c r="B9">
        <v>7</v>
      </c>
      <c r="C9" t="s">
        <v>18</v>
      </c>
      <c r="D9" t="s">
        <v>32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N9" t="s">
        <v>28</v>
      </c>
    </row>
    <row r="10" spans="1:14" x14ac:dyDescent="0.3">
      <c r="A10" t="s">
        <v>29</v>
      </c>
      <c r="B10">
        <v>8</v>
      </c>
      <c r="C10" t="s">
        <v>18</v>
      </c>
      <c r="D10" t="s">
        <v>35</v>
      </c>
      <c r="E10">
        <v>1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N10" t="s">
        <v>28</v>
      </c>
    </row>
    <row r="11" spans="1:14" x14ac:dyDescent="0.3">
      <c r="A11" t="s">
        <v>29</v>
      </c>
      <c r="B11">
        <v>9</v>
      </c>
      <c r="C11" t="s">
        <v>18</v>
      </c>
      <c r="D11" t="s">
        <v>33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5</v>
      </c>
      <c r="N11" t="s">
        <v>28</v>
      </c>
    </row>
    <row r="12" spans="1:14" x14ac:dyDescent="0.3">
      <c r="A12" t="s">
        <v>29</v>
      </c>
      <c r="B12">
        <v>10</v>
      </c>
      <c r="C12" t="s">
        <v>18</v>
      </c>
      <c r="D12" t="s">
        <v>32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3</v>
      </c>
      <c r="M12" t="s">
        <v>19</v>
      </c>
      <c r="N12" t="s">
        <v>28</v>
      </c>
    </row>
    <row r="13" spans="1:14" x14ac:dyDescent="0.3">
      <c r="A13" t="s">
        <v>29</v>
      </c>
      <c r="B13">
        <v>11</v>
      </c>
      <c r="C13" t="s">
        <v>18</v>
      </c>
      <c r="D13" t="s">
        <v>35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</v>
      </c>
      <c r="M13" t="s">
        <v>17</v>
      </c>
      <c r="N13" t="s">
        <v>28</v>
      </c>
    </row>
    <row r="14" spans="1:14" x14ac:dyDescent="0.3">
      <c r="A14" t="s">
        <v>29</v>
      </c>
      <c r="B14">
        <v>12</v>
      </c>
      <c r="C14" t="s">
        <v>18</v>
      </c>
      <c r="D14" t="s">
        <v>38</v>
      </c>
      <c r="E14">
        <v>1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N14" t="s">
        <v>28</v>
      </c>
    </row>
    <row r="15" spans="1:14" x14ac:dyDescent="0.3">
      <c r="A15" t="s">
        <v>29</v>
      </c>
      <c r="B15">
        <v>13</v>
      </c>
      <c r="C15" t="s">
        <v>18</v>
      </c>
      <c r="D15" t="s">
        <v>33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2</v>
      </c>
      <c r="M15" t="s">
        <v>5</v>
      </c>
      <c r="N15" t="s">
        <v>28</v>
      </c>
    </row>
    <row r="16" spans="1:14" x14ac:dyDescent="0.3">
      <c r="A16" t="s">
        <v>29</v>
      </c>
      <c r="B16">
        <v>14</v>
      </c>
      <c r="C16" t="s">
        <v>18</v>
      </c>
      <c r="D16" t="s">
        <v>32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2</v>
      </c>
      <c r="M16" t="s">
        <v>19</v>
      </c>
      <c r="N16" t="s">
        <v>28</v>
      </c>
    </row>
    <row r="17" spans="1:14" x14ac:dyDescent="0.3">
      <c r="A17" t="s">
        <v>29</v>
      </c>
      <c r="B17">
        <v>15</v>
      </c>
      <c r="C17" t="s">
        <v>18</v>
      </c>
      <c r="D17" t="s">
        <v>35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 t="s">
        <v>6</v>
      </c>
      <c r="N17" t="s">
        <v>28</v>
      </c>
    </row>
    <row r="18" spans="1:14" x14ac:dyDescent="0.3">
      <c r="A18" t="s">
        <v>29</v>
      </c>
      <c r="B18">
        <v>16</v>
      </c>
      <c r="C18" t="s">
        <v>18</v>
      </c>
      <c r="D18" t="s">
        <v>32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2</v>
      </c>
      <c r="M18" t="s">
        <v>6</v>
      </c>
      <c r="N18" t="s">
        <v>28</v>
      </c>
    </row>
    <row r="19" spans="1:14" x14ac:dyDescent="0.3">
      <c r="A19" t="s">
        <v>29</v>
      </c>
      <c r="B19">
        <v>17</v>
      </c>
      <c r="C19" t="s">
        <v>18</v>
      </c>
      <c r="D19" t="s">
        <v>33</v>
      </c>
      <c r="E19">
        <v>0</v>
      </c>
      <c r="F19">
        <v>1</v>
      </c>
      <c r="G19">
        <v>0</v>
      </c>
      <c r="H19">
        <v>0</v>
      </c>
      <c r="I19">
        <v>0</v>
      </c>
      <c r="J19">
        <v>2</v>
      </c>
      <c r="K19">
        <v>0</v>
      </c>
      <c r="L19">
        <v>3</v>
      </c>
      <c r="M19" t="s">
        <v>5</v>
      </c>
      <c r="N19" t="s">
        <v>28</v>
      </c>
    </row>
    <row r="20" spans="1:14" x14ac:dyDescent="0.3">
      <c r="A20" t="s">
        <v>29</v>
      </c>
      <c r="B20">
        <v>18</v>
      </c>
      <c r="C20" t="s">
        <v>18</v>
      </c>
      <c r="D20" t="s">
        <v>35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10</v>
      </c>
      <c r="M20" t="s">
        <v>39</v>
      </c>
      <c r="N20" t="s">
        <v>28</v>
      </c>
    </row>
    <row r="21" spans="1:14" x14ac:dyDescent="0.3">
      <c r="A21" t="s">
        <v>29</v>
      </c>
      <c r="B21">
        <v>19</v>
      </c>
      <c r="C21" t="s">
        <v>18</v>
      </c>
      <c r="D21" t="s">
        <v>32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2</v>
      </c>
      <c r="M21" t="s">
        <v>14</v>
      </c>
      <c r="N21" t="s">
        <v>28</v>
      </c>
    </row>
    <row r="22" spans="1:14" x14ac:dyDescent="0.3">
      <c r="A22" t="s">
        <v>29</v>
      </c>
      <c r="B22">
        <v>20</v>
      </c>
      <c r="C22" t="s">
        <v>19</v>
      </c>
      <c r="D22" t="s">
        <v>35</v>
      </c>
      <c r="E22">
        <v>1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2</v>
      </c>
      <c r="M22" t="s">
        <v>19</v>
      </c>
      <c r="N22" t="s">
        <v>28</v>
      </c>
    </row>
    <row r="23" spans="1:14" x14ac:dyDescent="0.3">
      <c r="A23" t="s">
        <v>29</v>
      </c>
      <c r="B23">
        <v>21</v>
      </c>
      <c r="C23" t="s">
        <v>19</v>
      </c>
      <c r="D23" t="s">
        <v>33</v>
      </c>
      <c r="E23">
        <v>0</v>
      </c>
      <c r="F23">
        <v>0</v>
      </c>
      <c r="G23">
        <v>0</v>
      </c>
      <c r="H23">
        <v>0</v>
      </c>
      <c r="I23">
        <v>2</v>
      </c>
      <c r="J23">
        <v>0</v>
      </c>
      <c r="K23">
        <v>0</v>
      </c>
      <c r="L23">
        <v>8</v>
      </c>
      <c r="N23" t="s">
        <v>28</v>
      </c>
    </row>
    <row r="24" spans="1:14" x14ac:dyDescent="0.3">
      <c r="A24" t="s">
        <v>29</v>
      </c>
      <c r="B24">
        <v>22</v>
      </c>
      <c r="C24" t="s">
        <v>19</v>
      </c>
      <c r="D24" t="s">
        <v>35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 t="s">
        <v>17</v>
      </c>
      <c r="N24" t="s">
        <v>28</v>
      </c>
    </row>
    <row r="25" spans="1:14" x14ac:dyDescent="0.3">
      <c r="A25" t="s">
        <v>29</v>
      </c>
      <c r="B25">
        <v>23</v>
      </c>
      <c r="C25" t="s">
        <v>19</v>
      </c>
      <c r="D25" t="s">
        <v>32</v>
      </c>
      <c r="E25">
        <v>0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10</v>
      </c>
      <c r="M25" t="s">
        <v>39</v>
      </c>
      <c r="N25" t="s">
        <v>28</v>
      </c>
    </row>
    <row r="26" spans="1:14" x14ac:dyDescent="0.3">
      <c r="A26" t="s">
        <v>29</v>
      </c>
      <c r="B26">
        <v>24</v>
      </c>
      <c r="C26" t="s">
        <v>19</v>
      </c>
      <c r="D26" t="s">
        <v>33</v>
      </c>
      <c r="E26">
        <v>0</v>
      </c>
      <c r="F26">
        <v>1</v>
      </c>
      <c r="G26">
        <v>0</v>
      </c>
      <c r="H26">
        <v>0</v>
      </c>
      <c r="I26">
        <v>0</v>
      </c>
      <c r="J26">
        <v>1</v>
      </c>
      <c r="K26">
        <v>0</v>
      </c>
      <c r="L26">
        <v>2</v>
      </c>
      <c r="M26" t="s">
        <v>19</v>
      </c>
      <c r="N26" t="s">
        <v>28</v>
      </c>
    </row>
    <row r="27" spans="1:14" x14ac:dyDescent="0.3">
      <c r="A27" t="s">
        <v>29</v>
      </c>
      <c r="B27">
        <v>25</v>
      </c>
      <c r="C27" t="s">
        <v>19</v>
      </c>
      <c r="D27" t="s">
        <v>38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 t="s">
        <v>40</v>
      </c>
      <c r="N27" t="s">
        <v>28</v>
      </c>
    </row>
    <row r="28" spans="1:14" x14ac:dyDescent="0.3">
      <c r="A28" t="s">
        <v>29</v>
      </c>
      <c r="B28">
        <v>26</v>
      </c>
      <c r="C28" t="s">
        <v>19</v>
      </c>
      <c r="D28" t="s">
        <v>32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3</v>
      </c>
      <c r="M28" t="s">
        <v>14</v>
      </c>
      <c r="N28" t="s">
        <v>28</v>
      </c>
    </row>
    <row r="29" spans="1:14" x14ac:dyDescent="0.3">
      <c r="A29" t="s">
        <v>29</v>
      </c>
      <c r="B29">
        <v>27</v>
      </c>
      <c r="C29" t="s">
        <v>19</v>
      </c>
      <c r="D29" t="s">
        <v>38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 t="s">
        <v>41</v>
      </c>
      <c r="N29" t="s">
        <v>28</v>
      </c>
    </row>
    <row r="30" spans="1:14" x14ac:dyDescent="0.3">
      <c r="A30" t="s">
        <v>29</v>
      </c>
      <c r="B30">
        <v>28</v>
      </c>
      <c r="C30" t="s">
        <v>19</v>
      </c>
      <c r="D30" t="s">
        <v>32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3</v>
      </c>
      <c r="M30" t="s">
        <v>6</v>
      </c>
      <c r="N30" t="s">
        <v>28</v>
      </c>
    </row>
    <row r="31" spans="1:14" x14ac:dyDescent="0.3">
      <c r="A31" t="s">
        <v>29</v>
      </c>
      <c r="B31">
        <v>29</v>
      </c>
      <c r="C31" t="s">
        <v>19</v>
      </c>
      <c r="D31" t="s">
        <v>38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2</v>
      </c>
      <c r="M31" t="s">
        <v>14</v>
      </c>
      <c r="N31" t="s">
        <v>28</v>
      </c>
    </row>
    <row r="32" spans="1:14" x14ac:dyDescent="0.3">
      <c r="A32" t="s">
        <v>29</v>
      </c>
      <c r="B32">
        <v>30</v>
      </c>
      <c r="C32" t="s">
        <v>19</v>
      </c>
      <c r="D32" t="s">
        <v>32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2</v>
      </c>
      <c r="M32" t="s">
        <v>5</v>
      </c>
      <c r="N32" t="s">
        <v>28</v>
      </c>
    </row>
    <row r="33" spans="1:14" x14ac:dyDescent="0.3">
      <c r="A33" t="s">
        <v>29</v>
      </c>
      <c r="B33">
        <v>31</v>
      </c>
      <c r="C33" t="s">
        <v>19</v>
      </c>
      <c r="D33" t="s">
        <v>38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 t="s">
        <v>42</v>
      </c>
      <c r="N33" t="s">
        <v>28</v>
      </c>
    </row>
    <row r="34" spans="1:14" x14ac:dyDescent="0.3">
      <c r="A34" t="s">
        <v>29</v>
      </c>
      <c r="B34">
        <v>32</v>
      </c>
      <c r="C34" t="s">
        <v>19</v>
      </c>
      <c r="D34" t="s">
        <v>32</v>
      </c>
      <c r="E34">
        <v>0</v>
      </c>
      <c r="F34">
        <v>0</v>
      </c>
      <c r="G34">
        <v>1</v>
      </c>
      <c r="H34">
        <v>0</v>
      </c>
      <c r="I34">
        <v>3</v>
      </c>
      <c r="J34">
        <v>0</v>
      </c>
      <c r="K34">
        <v>0</v>
      </c>
      <c r="L34">
        <v>7</v>
      </c>
      <c r="N34" t="s">
        <v>28</v>
      </c>
    </row>
    <row r="35" spans="1:14" x14ac:dyDescent="0.3">
      <c r="A35" t="s">
        <v>29</v>
      </c>
      <c r="B35">
        <v>33</v>
      </c>
      <c r="C35" t="s">
        <v>19</v>
      </c>
      <c r="D35" t="s">
        <v>38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3</v>
      </c>
      <c r="M35" t="s">
        <v>14</v>
      </c>
      <c r="N35" t="s">
        <v>28</v>
      </c>
    </row>
    <row r="36" spans="1:14" x14ac:dyDescent="0.3">
      <c r="A36" t="s">
        <v>29</v>
      </c>
      <c r="B36">
        <v>34</v>
      </c>
      <c r="C36" t="s">
        <v>19</v>
      </c>
      <c r="D36" t="s">
        <v>35</v>
      </c>
      <c r="E36">
        <v>0</v>
      </c>
      <c r="F36">
        <v>0</v>
      </c>
      <c r="G36">
        <v>0</v>
      </c>
      <c r="H36">
        <v>0</v>
      </c>
      <c r="I36">
        <v>2</v>
      </c>
      <c r="J36">
        <v>0</v>
      </c>
      <c r="K36">
        <v>0</v>
      </c>
      <c r="L36">
        <v>3</v>
      </c>
      <c r="M36" t="s">
        <v>6</v>
      </c>
      <c r="N36" t="s">
        <v>28</v>
      </c>
    </row>
    <row r="37" spans="1:14" x14ac:dyDescent="0.3">
      <c r="A37" t="s">
        <v>29</v>
      </c>
      <c r="B37">
        <v>35</v>
      </c>
      <c r="C37" t="s">
        <v>19</v>
      </c>
      <c r="D37" t="s">
        <v>38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10</v>
      </c>
      <c r="M37" t="s">
        <v>39</v>
      </c>
      <c r="N37" t="s">
        <v>28</v>
      </c>
    </row>
    <row r="38" spans="1:14" x14ac:dyDescent="0.3">
      <c r="A38" t="s">
        <v>29</v>
      </c>
      <c r="B38">
        <v>36</v>
      </c>
      <c r="C38" t="s">
        <v>19</v>
      </c>
      <c r="D38" t="s">
        <v>32</v>
      </c>
      <c r="E38">
        <v>0</v>
      </c>
      <c r="F38">
        <v>0</v>
      </c>
      <c r="G38">
        <v>0</v>
      </c>
      <c r="H38">
        <v>0</v>
      </c>
      <c r="I38">
        <v>0</v>
      </c>
      <c r="J38">
        <v>2</v>
      </c>
      <c r="K38">
        <v>0</v>
      </c>
      <c r="L38">
        <v>4</v>
      </c>
      <c r="M38" t="s">
        <v>14</v>
      </c>
      <c r="N38" t="s">
        <v>28</v>
      </c>
    </row>
    <row r="39" spans="1:14" x14ac:dyDescent="0.3">
      <c r="A39" t="s">
        <v>29</v>
      </c>
      <c r="B39">
        <v>37</v>
      </c>
      <c r="C39" t="s">
        <v>19</v>
      </c>
      <c r="D39" t="s">
        <v>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3</v>
      </c>
      <c r="M39" t="s">
        <v>19</v>
      </c>
      <c r="N39" t="s">
        <v>28</v>
      </c>
    </row>
    <row r="40" spans="1:14" x14ac:dyDescent="0.3">
      <c r="A40" t="s">
        <v>29</v>
      </c>
      <c r="B40">
        <v>38</v>
      </c>
      <c r="C40" t="s">
        <v>19</v>
      </c>
      <c r="D40" t="s">
        <v>35</v>
      </c>
      <c r="E40">
        <v>0</v>
      </c>
      <c r="F40">
        <v>1</v>
      </c>
      <c r="G40">
        <v>0</v>
      </c>
      <c r="H40">
        <v>0</v>
      </c>
      <c r="I40">
        <v>0</v>
      </c>
      <c r="J40">
        <v>1</v>
      </c>
      <c r="K40">
        <v>1</v>
      </c>
      <c r="L40">
        <v>3</v>
      </c>
      <c r="M40" t="s">
        <v>17</v>
      </c>
      <c r="N40" t="s">
        <v>28</v>
      </c>
    </row>
    <row r="41" spans="1:14" x14ac:dyDescent="0.3">
      <c r="A41" t="s">
        <v>29</v>
      </c>
      <c r="B41">
        <v>39</v>
      </c>
      <c r="C41" t="s">
        <v>19</v>
      </c>
      <c r="D41" t="s">
        <v>32</v>
      </c>
      <c r="E41">
        <v>0</v>
      </c>
      <c r="F41">
        <v>1</v>
      </c>
      <c r="G41">
        <v>0</v>
      </c>
      <c r="H41">
        <v>1</v>
      </c>
      <c r="I41">
        <v>0</v>
      </c>
      <c r="J41">
        <v>2</v>
      </c>
      <c r="K41">
        <v>0</v>
      </c>
      <c r="L41">
        <v>9</v>
      </c>
      <c r="N41" t="s">
        <v>28</v>
      </c>
    </row>
    <row r="42" spans="1:14" x14ac:dyDescent="0.3">
      <c r="A42" t="s">
        <v>29</v>
      </c>
      <c r="B42">
        <v>40</v>
      </c>
      <c r="C42" t="s">
        <v>19</v>
      </c>
      <c r="D42" t="s">
        <v>33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  <c r="L42">
        <v>3</v>
      </c>
      <c r="M42" t="s">
        <v>19</v>
      </c>
      <c r="N42" t="s">
        <v>28</v>
      </c>
    </row>
    <row r="43" spans="1:14" x14ac:dyDescent="0.3">
      <c r="A43" t="s">
        <v>29</v>
      </c>
      <c r="B43">
        <v>41</v>
      </c>
      <c r="C43" t="s">
        <v>18</v>
      </c>
      <c r="D43" t="s">
        <v>35</v>
      </c>
      <c r="E43">
        <v>0</v>
      </c>
      <c r="F43">
        <v>0</v>
      </c>
      <c r="G43">
        <v>0</v>
      </c>
      <c r="H43">
        <v>1</v>
      </c>
      <c r="I43">
        <v>2</v>
      </c>
      <c r="J43">
        <v>1</v>
      </c>
      <c r="K43">
        <v>0</v>
      </c>
      <c r="L43">
        <v>4</v>
      </c>
      <c r="M43" t="s">
        <v>19</v>
      </c>
      <c r="N43" t="s">
        <v>28</v>
      </c>
    </row>
    <row r="44" spans="1:14" x14ac:dyDescent="0.3">
      <c r="A44" t="s">
        <v>29</v>
      </c>
      <c r="B44">
        <v>42</v>
      </c>
      <c r="C44" t="s">
        <v>18</v>
      </c>
      <c r="D44" t="s">
        <v>38</v>
      </c>
      <c r="E44">
        <v>0</v>
      </c>
      <c r="F44">
        <v>0</v>
      </c>
      <c r="G44">
        <v>0</v>
      </c>
      <c r="H44">
        <v>0</v>
      </c>
      <c r="I44">
        <v>1</v>
      </c>
      <c r="J44">
        <v>1</v>
      </c>
      <c r="K44">
        <v>0</v>
      </c>
      <c r="L44">
        <v>2</v>
      </c>
      <c r="M44" t="s">
        <v>40</v>
      </c>
      <c r="N44" t="s">
        <v>28</v>
      </c>
    </row>
    <row r="45" spans="1:14" x14ac:dyDescent="0.3">
      <c r="A45" t="s">
        <v>29</v>
      </c>
      <c r="B45">
        <v>43</v>
      </c>
      <c r="C45" t="s">
        <v>18</v>
      </c>
      <c r="D45" t="s">
        <v>33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10</v>
      </c>
      <c r="M45" t="s">
        <v>39</v>
      </c>
      <c r="N45" t="s">
        <v>28</v>
      </c>
    </row>
    <row r="46" spans="1:14" x14ac:dyDescent="0.3">
      <c r="A46" t="s">
        <v>29</v>
      </c>
      <c r="B46">
        <v>44</v>
      </c>
      <c r="C46" t="s">
        <v>18</v>
      </c>
      <c r="D46" t="s">
        <v>38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1</v>
      </c>
      <c r="L46">
        <v>2</v>
      </c>
      <c r="M46" t="s">
        <v>41</v>
      </c>
      <c r="N46" t="s">
        <v>28</v>
      </c>
    </row>
    <row r="47" spans="1:14" x14ac:dyDescent="0.3">
      <c r="A47" t="s">
        <v>29</v>
      </c>
      <c r="B47">
        <v>45</v>
      </c>
      <c r="C47" t="s">
        <v>18</v>
      </c>
      <c r="D47" t="s">
        <v>35</v>
      </c>
      <c r="E47">
        <v>0</v>
      </c>
      <c r="F47">
        <v>1</v>
      </c>
      <c r="G47">
        <v>0</v>
      </c>
      <c r="H47">
        <v>0</v>
      </c>
      <c r="I47">
        <v>0</v>
      </c>
      <c r="J47">
        <v>3</v>
      </c>
      <c r="K47">
        <v>0</v>
      </c>
      <c r="L47">
        <v>13</v>
      </c>
      <c r="N47" t="s">
        <v>28</v>
      </c>
    </row>
    <row r="48" spans="1:14" x14ac:dyDescent="0.3">
      <c r="A48" t="s">
        <v>29</v>
      </c>
      <c r="B48">
        <v>46</v>
      </c>
      <c r="C48" t="s">
        <v>18</v>
      </c>
      <c r="D48" t="s">
        <v>33</v>
      </c>
      <c r="E48">
        <v>1</v>
      </c>
      <c r="F48">
        <v>0</v>
      </c>
      <c r="G48">
        <v>0</v>
      </c>
      <c r="H48">
        <v>0</v>
      </c>
      <c r="I48">
        <v>2</v>
      </c>
      <c r="J48">
        <v>1</v>
      </c>
      <c r="K48">
        <v>0</v>
      </c>
      <c r="L48">
        <v>10</v>
      </c>
      <c r="N48" t="s">
        <v>28</v>
      </c>
    </row>
    <row r="49" spans="1:14" x14ac:dyDescent="0.3">
      <c r="A49" t="s">
        <v>29</v>
      </c>
      <c r="B49">
        <v>47</v>
      </c>
      <c r="C49" t="s">
        <v>18</v>
      </c>
      <c r="D49" t="s">
        <v>38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  <c r="L49">
        <v>2</v>
      </c>
      <c r="M49" t="s">
        <v>42</v>
      </c>
      <c r="N49" t="s">
        <v>28</v>
      </c>
    </row>
    <row r="50" spans="1:14" x14ac:dyDescent="0.3">
      <c r="A50" t="s">
        <v>29</v>
      </c>
      <c r="B50">
        <v>48</v>
      </c>
      <c r="C50" t="s">
        <v>18</v>
      </c>
      <c r="D50" t="s">
        <v>32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3</v>
      </c>
      <c r="M50" t="s">
        <v>5</v>
      </c>
      <c r="N50" t="s">
        <v>28</v>
      </c>
    </row>
    <row r="51" spans="1:14" x14ac:dyDescent="0.3">
      <c r="A51" t="s">
        <v>29</v>
      </c>
      <c r="B51">
        <v>49</v>
      </c>
      <c r="C51" t="s">
        <v>18</v>
      </c>
      <c r="D51" t="s">
        <v>33</v>
      </c>
      <c r="E51">
        <v>1</v>
      </c>
      <c r="F51">
        <v>0</v>
      </c>
      <c r="G51">
        <v>0</v>
      </c>
      <c r="H51">
        <v>0</v>
      </c>
      <c r="I51">
        <v>2</v>
      </c>
      <c r="J51">
        <v>0</v>
      </c>
      <c r="K51">
        <v>1</v>
      </c>
      <c r="L51">
        <v>12</v>
      </c>
      <c r="N51" t="s">
        <v>28</v>
      </c>
    </row>
    <row r="52" spans="1:14" x14ac:dyDescent="0.3">
      <c r="A52" t="s">
        <v>29</v>
      </c>
      <c r="B52">
        <v>50</v>
      </c>
      <c r="C52" t="s">
        <v>18</v>
      </c>
      <c r="D52" t="s">
        <v>38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2</v>
      </c>
      <c r="L52">
        <v>4</v>
      </c>
      <c r="M52" t="s">
        <v>35</v>
      </c>
      <c r="N52" t="s">
        <v>28</v>
      </c>
    </row>
    <row r="53" spans="1:14" x14ac:dyDescent="0.3">
      <c r="A53" t="s">
        <v>29</v>
      </c>
      <c r="B53">
        <v>51</v>
      </c>
      <c r="C53" t="s">
        <v>18</v>
      </c>
      <c r="D53" t="s">
        <v>33</v>
      </c>
      <c r="E53">
        <v>0</v>
      </c>
      <c r="F53">
        <v>1</v>
      </c>
      <c r="G53">
        <v>0</v>
      </c>
      <c r="H53">
        <v>0</v>
      </c>
      <c r="I53">
        <v>4</v>
      </c>
      <c r="J53">
        <v>0</v>
      </c>
      <c r="K53">
        <v>0</v>
      </c>
      <c r="L53">
        <v>14</v>
      </c>
      <c r="N53" t="s">
        <v>28</v>
      </c>
    </row>
    <row r="54" spans="1:14" x14ac:dyDescent="0.3">
      <c r="A54" t="s">
        <v>29</v>
      </c>
      <c r="B54">
        <v>52</v>
      </c>
      <c r="C54" t="s">
        <v>18</v>
      </c>
      <c r="D54" t="s">
        <v>32</v>
      </c>
      <c r="E54">
        <v>0</v>
      </c>
      <c r="F54">
        <v>0</v>
      </c>
      <c r="G54">
        <v>0</v>
      </c>
      <c r="H54">
        <v>0</v>
      </c>
      <c r="I54">
        <v>3</v>
      </c>
      <c r="J54">
        <v>0</v>
      </c>
      <c r="K54">
        <v>0</v>
      </c>
      <c r="L54">
        <v>4</v>
      </c>
      <c r="M54" t="s">
        <v>6</v>
      </c>
      <c r="N54" t="s">
        <v>28</v>
      </c>
    </row>
    <row r="55" spans="1:14" x14ac:dyDescent="0.3">
      <c r="A55" t="s">
        <v>29</v>
      </c>
      <c r="B55">
        <v>53</v>
      </c>
      <c r="C55" t="s">
        <v>18</v>
      </c>
      <c r="D55" t="s">
        <v>38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2</v>
      </c>
      <c r="L55">
        <v>4</v>
      </c>
      <c r="M55" t="s">
        <v>32</v>
      </c>
      <c r="N55" t="s">
        <v>28</v>
      </c>
    </row>
    <row r="56" spans="1:14" x14ac:dyDescent="0.3">
      <c r="A56" t="s">
        <v>29</v>
      </c>
      <c r="B56">
        <v>54</v>
      </c>
      <c r="C56" t="s">
        <v>18</v>
      </c>
      <c r="D56" t="s">
        <v>35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2</v>
      </c>
      <c r="L56">
        <v>4</v>
      </c>
      <c r="M56" t="s">
        <v>17</v>
      </c>
      <c r="N56" t="s">
        <v>28</v>
      </c>
    </row>
    <row r="57" spans="1:14" x14ac:dyDescent="0.3">
      <c r="A57" t="s">
        <v>29</v>
      </c>
      <c r="B57">
        <v>55</v>
      </c>
      <c r="C57" t="s">
        <v>18</v>
      </c>
      <c r="D57" t="s">
        <v>33</v>
      </c>
      <c r="E57">
        <v>1</v>
      </c>
      <c r="F57">
        <v>0</v>
      </c>
      <c r="G57">
        <v>0</v>
      </c>
      <c r="H57">
        <v>0</v>
      </c>
      <c r="I57">
        <v>0</v>
      </c>
      <c r="J57">
        <v>1</v>
      </c>
      <c r="K57">
        <v>2</v>
      </c>
      <c r="L57">
        <v>3</v>
      </c>
      <c r="M57" t="s">
        <v>5</v>
      </c>
      <c r="N57" t="s">
        <v>28</v>
      </c>
    </row>
    <row r="58" spans="1:14" x14ac:dyDescent="0.3">
      <c r="A58" t="s">
        <v>29</v>
      </c>
      <c r="B58">
        <v>56</v>
      </c>
      <c r="C58" t="s">
        <v>18</v>
      </c>
      <c r="D58" t="s">
        <v>38</v>
      </c>
      <c r="E58">
        <v>0</v>
      </c>
      <c r="F58">
        <v>0</v>
      </c>
      <c r="G58">
        <v>0</v>
      </c>
      <c r="H58">
        <v>1</v>
      </c>
      <c r="I58">
        <v>1</v>
      </c>
      <c r="J58">
        <v>2</v>
      </c>
      <c r="K58">
        <v>0</v>
      </c>
      <c r="L58">
        <v>4</v>
      </c>
      <c r="M58" t="s">
        <v>33</v>
      </c>
      <c r="N58" t="s">
        <v>28</v>
      </c>
    </row>
    <row r="59" spans="1:14" x14ac:dyDescent="0.3">
      <c r="A59" t="s">
        <v>29</v>
      </c>
      <c r="B59">
        <v>57</v>
      </c>
      <c r="C59" t="s">
        <v>18</v>
      </c>
      <c r="D59" t="s">
        <v>32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3</v>
      </c>
      <c r="L59">
        <v>4</v>
      </c>
      <c r="M59" t="s">
        <v>5</v>
      </c>
      <c r="N59" t="s">
        <v>28</v>
      </c>
    </row>
    <row r="60" spans="1:14" x14ac:dyDescent="0.3">
      <c r="A60" t="s">
        <v>29</v>
      </c>
      <c r="B60">
        <v>58</v>
      </c>
      <c r="C60" t="s">
        <v>18</v>
      </c>
      <c r="D60" t="s">
        <v>35</v>
      </c>
      <c r="E60">
        <v>1</v>
      </c>
      <c r="F60">
        <v>0</v>
      </c>
      <c r="G60">
        <v>0</v>
      </c>
      <c r="H60">
        <v>0</v>
      </c>
      <c r="I60">
        <v>0</v>
      </c>
      <c r="J60">
        <v>3</v>
      </c>
      <c r="K60">
        <v>0</v>
      </c>
      <c r="L60">
        <v>3</v>
      </c>
      <c r="M60" t="s">
        <v>17</v>
      </c>
      <c r="N60" t="s">
        <v>28</v>
      </c>
    </row>
    <row r="61" spans="1:14" x14ac:dyDescent="0.3">
      <c r="A61" t="s">
        <v>29</v>
      </c>
      <c r="B61">
        <v>59</v>
      </c>
      <c r="C61" t="s">
        <v>18</v>
      </c>
      <c r="D61" t="s">
        <v>38</v>
      </c>
      <c r="E61">
        <v>1</v>
      </c>
      <c r="F61">
        <v>0</v>
      </c>
      <c r="G61">
        <v>0</v>
      </c>
      <c r="H61">
        <v>0</v>
      </c>
      <c r="I61">
        <v>1</v>
      </c>
      <c r="J61">
        <v>3</v>
      </c>
      <c r="K61">
        <v>0</v>
      </c>
      <c r="L61">
        <v>3</v>
      </c>
      <c r="M61" t="s">
        <v>42</v>
      </c>
      <c r="N61" t="s">
        <v>28</v>
      </c>
    </row>
    <row r="62" spans="1:14" x14ac:dyDescent="0.3">
      <c r="A62" t="s">
        <v>29</v>
      </c>
      <c r="B62">
        <v>60</v>
      </c>
      <c r="C62" t="s">
        <v>18</v>
      </c>
      <c r="D62" t="s">
        <v>33</v>
      </c>
      <c r="E62">
        <v>1</v>
      </c>
      <c r="F62">
        <v>0</v>
      </c>
      <c r="G62">
        <v>0</v>
      </c>
      <c r="H62">
        <v>0</v>
      </c>
      <c r="I62">
        <v>2</v>
      </c>
      <c r="J62">
        <v>2</v>
      </c>
      <c r="K62">
        <v>0</v>
      </c>
      <c r="L62">
        <v>16</v>
      </c>
      <c r="N62" t="s">
        <v>28</v>
      </c>
    </row>
    <row r="63" spans="1:14" x14ac:dyDescent="0.3">
      <c r="A63" t="s">
        <v>29</v>
      </c>
      <c r="B63">
        <v>61</v>
      </c>
      <c r="C63" t="s">
        <v>18</v>
      </c>
      <c r="D63" t="s">
        <v>35</v>
      </c>
      <c r="E63">
        <v>0</v>
      </c>
      <c r="F63">
        <v>0</v>
      </c>
      <c r="G63">
        <v>0</v>
      </c>
      <c r="H63">
        <v>1</v>
      </c>
      <c r="I63">
        <v>0</v>
      </c>
      <c r="J63">
        <v>4</v>
      </c>
      <c r="K63">
        <v>0</v>
      </c>
      <c r="L63">
        <v>17</v>
      </c>
      <c r="N63" t="s">
        <v>28</v>
      </c>
    </row>
    <row r="64" spans="1:14" x14ac:dyDescent="0.3">
      <c r="A64" t="s">
        <v>29</v>
      </c>
      <c r="B64">
        <v>62</v>
      </c>
      <c r="C64" t="s">
        <v>18</v>
      </c>
      <c r="D64" t="s">
        <v>38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3</v>
      </c>
      <c r="L64">
        <v>3</v>
      </c>
      <c r="M64" t="s">
        <v>41</v>
      </c>
      <c r="N64" t="s">
        <v>28</v>
      </c>
    </row>
    <row r="65" spans="1:14" x14ac:dyDescent="0.3">
      <c r="A65" t="s">
        <v>29</v>
      </c>
      <c r="B65">
        <v>63</v>
      </c>
      <c r="C65" t="s">
        <v>18</v>
      </c>
      <c r="D65" t="s">
        <v>35</v>
      </c>
      <c r="E65">
        <v>1</v>
      </c>
      <c r="F65">
        <v>0</v>
      </c>
      <c r="G65">
        <v>0</v>
      </c>
      <c r="H65">
        <v>0</v>
      </c>
      <c r="I65">
        <v>0</v>
      </c>
      <c r="J65">
        <v>2</v>
      </c>
      <c r="K65">
        <v>1</v>
      </c>
      <c r="L65">
        <v>15</v>
      </c>
      <c r="N65" t="s">
        <v>28</v>
      </c>
    </row>
    <row r="66" spans="1:14" x14ac:dyDescent="0.3">
      <c r="A66" t="s">
        <v>29</v>
      </c>
      <c r="B66">
        <v>64</v>
      </c>
      <c r="C66" t="s">
        <v>18</v>
      </c>
      <c r="D66" t="s">
        <v>33</v>
      </c>
      <c r="E66">
        <v>1</v>
      </c>
      <c r="F66">
        <v>0</v>
      </c>
      <c r="G66">
        <v>0</v>
      </c>
      <c r="H66">
        <v>0</v>
      </c>
      <c r="I66">
        <v>2</v>
      </c>
      <c r="J66">
        <v>0</v>
      </c>
      <c r="K66">
        <v>2</v>
      </c>
      <c r="L66">
        <v>18</v>
      </c>
      <c r="N66" t="s">
        <v>28</v>
      </c>
    </row>
    <row r="67" spans="1:14" x14ac:dyDescent="0.3">
      <c r="A67" t="s">
        <v>29</v>
      </c>
      <c r="B67">
        <v>65</v>
      </c>
      <c r="C67" t="s">
        <v>18</v>
      </c>
      <c r="D67" t="s">
        <v>38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3</v>
      </c>
      <c r="L67">
        <v>3</v>
      </c>
      <c r="M67" t="s">
        <v>40</v>
      </c>
      <c r="N67" t="s">
        <v>28</v>
      </c>
    </row>
    <row r="68" spans="1:14" x14ac:dyDescent="0.3">
      <c r="A68" t="s">
        <v>29</v>
      </c>
      <c r="B68">
        <v>66</v>
      </c>
      <c r="C68" t="s">
        <v>18</v>
      </c>
      <c r="D68" t="s">
        <v>33</v>
      </c>
      <c r="E68">
        <v>0</v>
      </c>
      <c r="F68">
        <v>0</v>
      </c>
      <c r="G68">
        <v>0</v>
      </c>
      <c r="H68">
        <v>0</v>
      </c>
      <c r="I68">
        <v>4</v>
      </c>
      <c r="J68">
        <v>0</v>
      </c>
      <c r="K68">
        <v>0</v>
      </c>
      <c r="L68">
        <v>20</v>
      </c>
      <c r="N68" t="s">
        <v>28</v>
      </c>
    </row>
    <row r="69" spans="1:14" x14ac:dyDescent="0.3">
      <c r="A69" t="s">
        <v>29</v>
      </c>
      <c r="B69">
        <v>67</v>
      </c>
      <c r="C69" t="s">
        <v>18</v>
      </c>
      <c r="D69" t="s">
        <v>35</v>
      </c>
      <c r="E69">
        <v>1</v>
      </c>
      <c r="F69">
        <v>0</v>
      </c>
      <c r="G69">
        <v>0</v>
      </c>
      <c r="H69">
        <v>0</v>
      </c>
      <c r="I69">
        <v>0</v>
      </c>
      <c r="J69">
        <v>2</v>
      </c>
      <c r="K69">
        <v>2</v>
      </c>
      <c r="L69">
        <v>19</v>
      </c>
      <c r="N69" t="s">
        <v>28</v>
      </c>
    </row>
    <row r="70" spans="1:14" x14ac:dyDescent="0.3">
      <c r="A70" t="s">
        <v>29</v>
      </c>
      <c r="B70">
        <v>68</v>
      </c>
      <c r="C70" t="s">
        <v>18</v>
      </c>
      <c r="D70" t="s">
        <v>33</v>
      </c>
      <c r="E70">
        <v>0</v>
      </c>
      <c r="F70">
        <v>0</v>
      </c>
      <c r="G70">
        <v>0</v>
      </c>
      <c r="H70">
        <v>0</v>
      </c>
      <c r="I70">
        <v>5</v>
      </c>
      <c r="J70">
        <v>0</v>
      </c>
      <c r="K70">
        <v>0</v>
      </c>
      <c r="L70">
        <v>24</v>
      </c>
      <c r="N70" t="s">
        <v>28</v>
      </c>
    </row>
    <row r="71" spans="1:14" x14ac:dyDescent="0.3">
      <c r="A71" t="s">
        <v>29</v>
      </c>
      <c r="B71">
        <v>69</v>
      </c>
      <c r="C71" t="s">
        <v>18</v>
      </c>
      <c r="D71" t="s">
        <v>32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7</v>
      </c>
      <c r="M71" t="s">
        <v>24</v>
      </c>
      <c r="N71" t="s">
        <v>27</v>
      </c>
    </row>
    <row r="72" spans="1:14" x14ac:dyDescent="0.3">
      <c r="A72" t="s">
        <v>29</v>
      </c>
      <c r="B72">
        <v>70</v>
      </c>
      <c r="C72" t="s">
        <v>18</v>
      </c>
      <c r="D72" t="s">
        <v>31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N72" t="s">
        <v>27</v>
      </c>
    </row>
    <row r="73" spans="1:14" x14ac:dyDescent="0.3">
      <c r="A73" t="s">
        <v>29</v>
      </c>
      <c r="B73">
        <v>71</v>
      </c>
      <c r="C73" t="s">
        <v>19</v>
      </c>
      <c r="D73" t="s">
        <v>35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7</v>
      </c>
      <c r="M73" t="s">
        <v>24</v>
      </c>
      <c r="N73" t="s">
        <v>27</v>
      </c>
    </row>
    <row r="74" spans="1:14" x14ac:dyDescent="0.3">
      <c r="A74" t="s">
        <v>29</v>
      </c>
      <c r="B74">
        <v>72</v>
      </c>
      <c r="C74" t="s">
        <v>19</v>
      </c>
      <c r="D74" t="s">
        <v>31</v>
      </c>
      <c r="E74">
        <v>1</v>
      </c>
      <c r="F74">
        <v>0</v>
      </c>
      <c r="G74">
        <v>0</v>
      </c>
      <c r="H74">
        <v>0</v>
      </c>
      <c r="I74">
        <v>0</v>
      </c>
      <c r="J74">
        <v>5</v>
      </c>
      <c r="K74">
        <v>0</v>
      </c>
      <c r="L74">
        <v>26</v>
      </c>
      <c r="N74" t="s">
        <v>27</v>
      </c>
    </row>
    <row r="75" spans="1:14" x14ac:dyDescent="0.3">
      <c r="A75" t="s">
        <v>29</v>
      </c>
      <c r="B75">
        <v>73</v>
      </c>
      <c r="C75" t="s">
        <v>19</v>
      </c>
      <c r="D75" t="s">
        <v>38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4</v>
      </c>
      <c r="L75">
        <v>5</v>
      </c>
      <c r="M75" t="s">
        <v>31</v>
      </c>
      <c r="N75" t="s">
        <v>27</v>
      </c>
    </row>
    <row r="76" spans="1:14" x14ac:dyDescent="0.3">
      <c r="A76" t="s">
        <v>29</v>
      </c>
      <c r="B76">
        <v>74</v>
      </c>
      <c r="C76" t="s">
        <v>19</v>
      </c>
      <c r="D76" t="s">
        <v>31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7</v>
      </c>
      <c r="M76" t="s">
        <v>31</v>
      </c>
      <c r="N76" t="s">
        <v>27</v>
      </c>
    </row>
    <row r="77" spans="1:14" x14ac:dyDescent="0.3">
      <c r="A77" t="s">
        <v>29</v>
      </c>
      <c r="B77">
        <v>75</v>
      </c>
      <c r="C77" t="s">
        <v>19</v>
      </c>
      <c r="D77" t="s">
        <v>33</v>
      </c>
      <c r="E77">
        <v>1</v>
      </c>
      <c r="F77">
        <v>0</v>
      </c>
      <c r="G77">
        <v>0</v>
      </c>
      <c r="H77">
        <v>0</v>
      </c>
      <c r="I77">
        <v>6</v>
      </c>
      <c r="J77">
        <v>0</v>
      </c>
      <c r="K77">
        <v>0</v>
      </c>
      <c r="L77">
        <v>28</v>
      </c>
      <c r="N77" t="s">
        <v>27</v>
      </c>
    </row>
    <row r="78" spans="1:14" x14ac:dyDescent="0.3">
      <c r="A78" t="s">
        <v>29</v>
      </c>
      <c r="B78">
        <v>76</v>
      </c>
      <c r="C78" t="s">
        <v>19</v>
      </c>
      <c r="D78" t="s">
        <v>31</v>
      </c>
      <c r="E78">
        <v>0</v>
      </c>
      <c r="F78">
        <v>0</v>
      </c>
      <c r="G78">
        <v>0</v>
      </c>
      <c r="H78">
        <v>0</v>
      </c>
      <c r="I78">
        <v>2</v>
      </c>
      <c r="J78">
        <v>2</v>
      </c>
      <c r="K78">
        <v>2</v>
      </c>
      <c r="L78">
        <v>4</v>
      </c>
      <c r="M78" t="s">
        <v>31</v>
      </c>
      <c r="N78" t="s">
        <v>27</v>
      </c>
    </row>
    <row r="79" spans="1:14" x14ac:dyDescent="0.3">
      <c r="A79" t="s">
        <v>30</v>
      </c>
      <c r="C79" t="s">
        <v>18</v>
      </c>
      <c r="D79" t="s">
        <v>31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 t="s">
        <v>5</v>
      </c>
      <c r="N79" t="s">
        <v>28</v>
      </c>
    </row>
    <row r="80" spans="1:14" x14ac:dyDescent="0.3">
      <c r="A80" t="s">
        <v>30</v>
      </c>
      <c r="C80" t="s">
        <v>18</v>
      </c>
      <c r="D80" t="s">
        <v>31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</v>
      </c>
      <c r="M80" t="s">
        <v>5</v>
      </c>
      <c r="N80" t="s">
        <v>28</v>
      </c>
    </row>
    <row r="81" spans="1:14" x14ac:dyDescent="0.3">
      <c r="A81" t="s">
        <v>30</v>
      </c>
      <c r="C81" t="s">
        <v>18</v>
      </c>
      <c r="D81" t="s">
        <v>31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1</v>
      </c>
      <c r="M81" t="s">
        <v>6</v>
      </c>
      <c r="N81" t="s">
        <v>28</v>
      </c>
    </row>
    <row r="82" spans="1:14" x14ac:dyDescent="0.3">
      <c r="A82" t="s">
        <v>30</v>
      </c>
      <c r="C82" t="s">
        <v>18</v>
      </c>
      <c r="D82" t="s">
        <v>31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 t="s">
        <v>6</v>
      </c>
      <c r="N82" t="s">
        <v>28</v>
      </c>
    </row>
    <row r="83" spans="1:14" x14ac:dyDescent="0.3">
      <c r="A83" t="s">
        <v>30</v>
      </c>
      <c r="C83" t="s">
        <v>18</v>
      </c>
      <c r="D83" t="s">
        <v>31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1</v>
      </c>
      <c r="M83" t="s">
        <v>14</v>
      </c>
      <c r="N83" t="s">
        <v>28</v>
      </c>
    </row>
    <row r="84" spans="1:14" x14ac:dyDescent="0.3">
      <c r="A84" t="s">
        <v>30</v>
      </c>
      <c r="C84" t="s">
        <v>18</v>
      </c>
      <c r="D84" t="s">
        <v>31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2</v>
      </c>
      <c r="M84" t="s">
        <v>14</v>
      </c>
      <c r="N84" t="s">
        <v>28</v>
      </c>
    </row>
    <row r="85" spans="1:14" x14ac:dyDescent="0.3">
      <c r="A85" t="s">
        <v>30</v>
      </c>
      <c r="C85" t="s">
        <v>18</v>
      </c>
      <c r="D85" t="s">
        <v>31</v>
      </c>
      <c r="E85">
        <v>1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N85" t="s">
        <v>28</v>
      </c>
    </row>
    <row r="86" spans="1:14" x14ac:dyDescent="0.3">
      <c r="A86" t="s">
        <v>30</v>
      </c>
      <c r="C86" t="s">
        <v>18</v>
      </c>
      <c r="D86" t="s">
        <v>31</v>
      </c>
      <c r="E86">
        <v>1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N86" t="s">
        <v>28</v>
      </c>
    </row>
    <row r="87" spans="1:14" x14ac:dyDescent="0.3">
      <c r="A87" t="s">
        <v>30</v>
      </c>
      <c r="C87" t="s">
        <v>18</v>
      </c>
      <c r="D87" t="s">
        <v>31</v>
      </c>
      <c r="E87">
        <v>1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N87" t="s">
        <v>28</v>
      </c>
    </row>
    <row r="88" spans="1:14" x14ac:dyDescent="0.3">
      <c r="A88" t="s">
        <v>30</v>
      </c>
      <c r="C88" t="s">
        <v>18</v>
      </c>
      <c r="D88" t="s">
        <v>31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 t="s">
        <v>17</v>
      </c>
      <c r="N88" t="s">
        <v>28</v>
      </c>
    </row>
    <row r="89" spans="1:14" x14ac:dyDescent="0.3">
      <c r="A89" t="s">
        <v>30</v>
      </c>
      <c r="C89" t="s">
        <v>18</v>
      </c>
      <c r="D89" t="s">
        <v>31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1</v>
      </c>
      <c r="M89" t="s">
        <v>17</v>
      </c>
      <c r="N89" t="s">
        <v>28</v>
      </c>
    </row>
    <row r="90" spans="1:14" x14ac:dyDescent="0.3">
      <c r="A90" t="s">
        <v>30</v>
      </c>
      <c r="C90" t="s">
        <v>18</v>
      </c>
      <c r="D90" t="s">
        <v>31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 t="s">
        <v>17</v>
      </c>
      <c r="N90" t="s">
        <v>28</v>
      </c>
    </row>
    <row r="91" spans="1:14" x14ac:dyDescent="0.3">
      <c r="A91" t="s">
        <v>30</v>
      </c>
      <c r="C91" t="s">
        <v>18</v>
      </c>
      <c r="D91" t="s">
        <v>31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 t="s">
        <v>17</v>
      </c>
      <c r="N91" t="s">
        <v>28</v>
      </c>
    </row>
    <row r="92" spans="1:14" x14ac:dyDescent="0.3">
      <c r="A92" t="s">
        <v>30</v>
      </c>
      <c r="C92" t="s">
        <v>18</v>
      </c>
      <c r="D92" t="s">
        <v>31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 t="s">
        <v>42</v>
      </c>
      <c r="N92" t="s">
        <v>28</v>
      </c>
    </row>
    <row r="93" spans="1:14" x14ac:dyDescent="0.3">
      <c r="A93" t="s">
        <v>30</v>
      </c>
      <c r="C93" t="s">
        <v>18</v>
      </c>
      <c r="D93" t="s">
        <v>31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</v>
      </c>
      <c r="M93" t="s">
        <v>34</v>
      </c>
      <c r="N93" t="s">
        <v>28</v>
      </c>
    </row>
    <row r="94" spans="1:14" x14ac:dyDescent="0.3">
      <c r="A94" t="s">
        <v>30</v>
      </c>
      <c r="C94" t="s">
        <v>18</v>
      </c>
      <c r="D94" t="s">
        <v>31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 t="s">
        <v>36</v>
      </c>
      <c r="N94" t="s">
        <v>28</v>
      </c>
    </row>
    <row r="95" spans="1:14" x14ac:dyDescent="0.3">
      <c r="A95" t="s">
        <v>30</v>
      </c>
      <c r="C95" t="s">
        <v>18</v>
      </c>
      <c r="D95" t="s">
        <v>31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 t="s">
        <v>37</v>
      </c>
      <c r="N95" t="s">
        <v>28</v>
      </c>
    </row>
    <row r="96" spans="1:14" x14ac:dyDescent="0.3">
      <c r="A96" t="s">
        <v>30</v>
      </c>
      <c r="C96" t="s">
        <v>18</v>
      </c>
      <c r="D96" t="s">
        <v>31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</v>
      </c>
      <c r="M96" t="s">
        <v>40</v>
      </c>
      <c r="N96" t="s">
        <v>28</v>
      </c>
    </row>
    <row r="97" spans="1:14" x14ac:dyDescent="0.3">
      <c r="A97" t="s">
        <v>30</v>
      </c>
      <c r="C97" t="s">
        <v>18</v>
      </c>
      <c r="D97" t="s">
        <v>31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1</v>
      </c>
      <c r="M97" t="s">
        <v>41</v>
      </c>
      <c r="N97" t="s">
        <v>28</v>
      </c>
    </row>
    <row r="98" spans="1:14" x14ac:dyDescent="0.3">
      <c r="A98" t="s">
        <v>30</v>
      </c>
      <c r="C98" t="s">
        <v>18</v>
      </c>
      <c r="D98" t="s">
        <v>31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4</v>
      </c>
      <c r="M98" t="s">
        <v>39</v>
      </c>
      <c r="N98" t="s">
        <v>28</v>
      </c>
    </row>
    <row r="99" spans="1:14" x14ac:dyDescent="0.3">
      <c r="A99" t="s">
        <v>30</v>
      </c>
      <c r="C99" t="s">
        <v>18</v>
      </c>
      <c r="D99" t="s">
        <v>31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5</v>
      </c>
      <c r="N99" t="s">
        <v>28</v>
      </c>
    </row>
    <row r="100" spans="1:14" x14ac:dyDescent="0.3">
      <c r="A100" t="s">
        <v>30</v>
      </c>
      <c r="C100" t="s">
        <v>18</v>
      </c>
      <c r="D100" t="s">
        <v>31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 t="s">
        <v>19</v>
      </c>
      <c r="N100" t="s">
        <v>28</v>
      </c>
    </row>
    <row r="101" spans="1:14" x14ac:dyDescent="0.3">
      <c r="A101" t="s">
        <v>30</v>
      </c>
      <c r="C101" t="s">
        <v>19</v>
      </c>
      <c r="D101" t="s">
        <v>31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N101" t="s">
        <v>28</v>
      </c>
    </row>
    <row r="102" spans="1:14" x14ac:dyDescent="0.3">
      <c r="A102" t="s">
        <v>30</v>
      </c>
      <c r="C102" t="s">
        <v>19</v>
      </c>
      <c r="D102" t="s">
        <v>31</v>
      </c>
      <c r="E102">
        <v>0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N102" t="s">
        <v>28</v>
      </c>
    </row>
    <row r="103" spans="1:14" x14ac:dyDescent="0.3">
      <c r="A103" t="s">
        <v>30</v>
      </c>
      <c r="C103" t="s">
        <v>19</v>
      </c>
      <c r="D103" t="s">
        <v>31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N103" t="s">
        <v>28</v>
      </c>
    </row>
    <row r="104" spans="1:14" x14ac:dyDescent="0.3">
      <c r="A104" t="s">
        <v>30</v>
      </c>
      <c r="C104" t="s">
        <v>18</v>
      </c>
      <c r="D104" t="s">
        <v>38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N104" t="s">
        <v>28</v>
      </c>
    </row>
    <row r="105" spans="1:14" x14ac:dyDescent="0.3">
      <c r="A105" t="s">
        <v>30</v>
      </c>
      <c r="C105" t="s">
        <v>18</v>
      </c>
      <c r="D105" t="s">
        <v>38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N105" t="s">
        <v>28</v>
      </c>
    </row>
    <row r="106" spans="1:14" x14ac:dyDescent="0.3">
      <c r="A106" t="s">
        <v>30</v>
      </c>
      <c r="C106" t="s">
        <v>18</v>
      </c>
      <c r="D106" t="s">
        <v>38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</v>
      </c>
      <c r="M106" t="s">
        <v>39</v>
      </c>
      <c r="N106" t="s">
        <v>28</v>
      </c>
    </row>
    <row r="107" spans="1:14" x14ac:dyDescent="0.3">
      <c r="A107" t="s">
        <v>30</v>
      </c>
      <c r="C107" t="s">
        <v>18</v>
      </c>
      <c r="D107" t="s">
        <v>38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 t="s">
        <v>17</v>
      </c>
      <c r="N107" t="s">
        <v>28</v>
      </c>
    </row>
    <row r="108" spans="1:14" x14ac:dyDescent="0.3">
      <c r="A108" t="s">
        <v>30</v>
      </c>
      <c r="C108" t="s">
        <v>18</v>
      </c>
      <c r="D108" t="s">
        <v>38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</v>
      </c>
      <c r="M108" t="s">
        <v>38</v>
      </c>
      <c r="N108" t="s">
        <v>28</v>
      </c>
    </row>
    <row r="109" spans="1:14" x14ac:dyDescent="0.3">
      <c r="A109" t="s">
        <v>30</v>
      </c>
      <c r="C109" t="s">
        <v>18</v>
      </c>
      <c r="D109" t="s">
        <v>35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N109" t="s">
        <v>28</v>
      </c>
    </row>
    <row r="110" spans="1:14" x14ac:dyDescent="0.3">
      <c r="A110" t="s">
        <v>30</v>
      </c>
      <c r="C110" t="s">
        <v>18</v>
      </c>
      <c r="D110" t="s">
        <v>35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N110" t="s">
        <v>28</v>
      </c>
    </row>
    <row r="111" spans="1:14" x14ac:dyDescent="0.3">
      <c r="A111" t="s">
        <v>30</v>
      </c>
      <c r="C111" t="s">
        <v>18</v>
      </c>
      <c r="D111" t="s">
        <v>35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N111" t="s">
        <v>28</v>
      </c>
    </row>
    <row r="112" spans="1:14" x14ac:dyDescent="0.3">
      <c r="A112" t="s">
        <v>30</v>
      </c>
      <c r="C112" t="s">
        <v>18</v>
      </c>
      <c r="D112" t="s">
        <v>35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</v>
      </c>
      <c r="M112" t="s">
        <v>19</v>
      </c>
      <c r="N112" t="s">
        <v>28</v>
      </c>
    </row>
    <row r="113" spans="1:14" x14ac:dyDescent="0.3">
      <c r="A113" t="s">
        <v>30</v>
      </c>
      <c r="C113" t="s">
        <v>18</v>
      </c>
      <c r="D113" t="s">
        <v>35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</v>
      </c>
      <c r="M113" t="s">
        <v>35</v>
      </c>
      <c r="N113" t="s">
        <v>28</v>
      </c>
    </row>
    <row r="114" spans="1:14" x14ac:dyDescent="0.3">
      <c r="A114" t="s">
        <v>30</v>
      </c>
      <c r="C114" t="s">
        <v>18</v>
      </c>
      <c r="D114" t="s">
        <v>32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N114" t="s">
        <v>28</v>
      </c>
    </row>
    <row r="115" spans="1:14" x14ac:dyDescent="0.3">
      <c r="A115" t="s">
        <v>30</v>
      </c>
      <c r="C115" t="s">
        <v>18</v>
      </c>
      <c r="D115" t="s">
        <v>32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  <c r="N115" t="s">
        <v>28</v>
      </c>
    </row>
    <row r="116" spans="1:14" x14ac:dyDescent="0.3">
      <c r="A116" t="s">
        <v>30</v>
      </c>
      <c r="C116" t="s">
        <v>18</v>
      </c>
      <c r="D116" t="s">
        <v>32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N116" t="s">
        <v>28</v>
      </c>
    </row>
    <row r="117" spans="1:14" x14ac:dyDescent="0.3">
      <c r="A117" t="s">
        <v>30</v>
      </c>
      <c r="C117" t="s">
        <v>19</v>
      </c>
      <c r="D117" t="s">
        <v>32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N117" t="s">
        <v>28</v>
      </c>
    </row>
    <row r="118" spans="1:14" x14ac:dyDescent="0.3">
      <c r="A118" t="s">
        <v>30</v>
      </c>
      <c r="C118" t="s">
        <v>18</v>
      </c>
      <c r="D118" t="s">
        <v>32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</v>
      </c>
      <c r="M118" t="s">
        <v>32</v>
      </c>
      <c r="N118" t="s">
        <v>28</v>
      </c>
    </row>
    <row r="119" spans="1:14" x14ac:dyDescent="0.3">
      <c r="A119" t="s">
        <v>30</v>
      </c>
      <c r="C119" t="s">
        <v>18</v>
      </c>
      <c r="D119" t="s">
        <v>33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N119" t="s">
        <v>28</v>
      </c>
    </row>
    <row r="120" spans="1:14" x14ac:dyDescent="0.3">
      <c r="A120" t="s">
        <v>30</v>
      </c>
      <c r="C120" t="s">
        <v>18</v>
      </c>
      <c r="D120" t="s">
        <v>33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N120" t="s">
        <v>28</v>
      </c>
    </row>
    <row r="121" spans="1:14" x14ac:dyDescent="0.3">
      <c r="A121" t="s">
        <v>30</v>
      </c>
      <c r="C121" t="s">
        <v>18</v>
      </c>
      <c r="D121" t="s">
        <v>33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N121" t="s">
        <v>28</v>
      </c>
    </row>
    <row r="122" spans="1:14" x14ac:dyDescent="0.3">
      <c r="A122" t="s">
        <v>30</v>
      </c>
      <c r="C122" t="s">
        <v>18</v>
      </c>
      <c r="D122" t="s">
        <v>33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N122" t="s">
        <v>28</v>
      </c>
    </row>
    <row r="123" spans="1:14" x14ac:dyDescent="0.3">
      <c r="A123" t="s">
        <v>30</v>
      </c>
      <c r="C123" t="s">
        <v>18</v>
      </c>
      <c r="D123" t="s">
        <v>33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33</v>
      </c>
      <c r="N123" t="s">
        <v>28</v>
      </c>
    </row>
    <row r="124" spans="1:14" x14ac:dyDescent="0.3">
      <c r="A124" t="s">
        <v>30</v>
      </c>
      <c r="C124" t="s">
        <v>18</v>
      </c>
      <c r="D124" t="s">
        <v>31</v>
      </c>
      <c r="E124">
        <v>0</v>
      </c>
      <c r="F124">
        <v>2</v>
      </c>
      <c r="G124">
        <v>0</v>
      </c>
      <c r="H124">
        <v>0</v>
      </c>
      <c r="I124">
        <v>0</v>
      </c>
      <c r="J124">
        <v>0</v>
      </c>
      <c r="K124">
        <v>0</v>
      </c>
      <c r="N124" t="s">
        <v>27</v>
      </c>
    </row>
    <row r="125" spans="1:14" x14ac:dyDescent="0.3">
      <c r="A125" t="s">
        <v>30</v>
      </c>
      <c r="C125" t="s">
        <v>18</v>
      </c>
      <c r="D125" t="s">
        <v>31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3</v>
      </c>
      <c r="M125" t="s">
        <v>24</v>
      </c>
      <c r="N125" t="s">
        <v>27</v>
      </c>
    </row>
    <row r="126" spans="1:14" x14ac:dyDescent="0.3">
      <c r="A126" t="s">
        <v>30</v>
      </c>
      <c r="C126" t="s">
        <v>18</v>
      </c>
      <c r="D126" t="s">
        <v>31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1</v>
      </c>
      <c r="M126" t="s">
        <v>31</v>
      </c>
      <c r="N126" t="s">
        <v>27</v>
      </c>
    </row>
    <row r="127" spans="1:14" x14ac:dyDescent="0.3">
      <c r="A127" t="s">
        <v>30</v>
      </c>
      <c r="C127" t="s">
        <v>18</v>
      </c>
      <c r="D127" t="s">
        <v>31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1</v>
      </c>
      <c r="M127" t="s">
        <v>31</v>
      </c>
      <c r="N127" t="s">
        <v>27</v>
      </c>
    </row>
    <row r="128" spans="1:14" x14ac:dyDescent="0.3">
      <c r="A128" t="s">
        <v>30</v>
      </c>
      <c r="C128" t="s">
        <v>18</v>
      </c>
      <c r="D128" t="s">
        <v>35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3</v>
      </c>
      <c r="M128" t="s">
        <v>24</v>
      </c>
      <c r="N128" t="s">
        <v>27</v>
      </c>
    </row>
    <row r="129" spans="1:14" x14ac:dyDescent="0.3">
      <c r="A129" t="s">
        <v>30</v>
      </c>
      <c r="C129" t="s">
        <v>18</v>
      </c>
      <c r="D129" t="s">
        <v>33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 t="s">
        <v>31</v>
      </c>
      <c r="N129" t="s">
        <v>27</v>
      </c>
    </row>
    <row r="130" spans="1:14" x14ac:dyDescent="0.3">
      <c r="A130" t="s">
        <v>30</v>
      </c>
      <c r="C130" t="s">
        <v>19</v>
      </c>
      <c r="D130" t="s">
        <v>38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 t="s">
        <v>31</v>
      </c>
      <c r="N130" t="s">
        <v>27</v>
      </c>
    </row>
    <row r="131" spans="1:14" x14ac:dyDescent="0.3">
      <c r="A131" t="s">
        <v>30</v>
      </c>
      <c r="C131" t="s">
        <v>18</v>
      </c>
      <c r="D131" t="s">
        <v>32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3</v>
      </c>
      <c r="M131" t="s">
        <v>24</v>
      </c>
      <c r="N131" t="s">
        <v>27</v>
      </c>
    </row>
  </sheetData>
  <phoneticPr fontId="1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8F3A0285-53D4-4179-AECB-F5B5A1B30473}">
            <xm:f>$C2=Background!$D$2</xm:f>
            <x14:dxf>
              <fill>
                <patternFill>
                  <bgColor rgb="FFF6F379"/>
                </patternFill>
              </fill>
            </x14:dxf>
          </x14:cfRule>
          <xm:sqref>C2:C129 C131</xm:sqref>
        </x14:conditionalFormatting>
        <x14:conditionalFormatting xmlns:xm="http://schemas.microsoft.com/office/excel/2006/main">
          <x14:cfRule type="expression" priority="10" id="{47AF13A2-FBA6-4786-B7FB-809D16F32782}">
            <xm:f>$C2=Background!$D$1</xm:f>
            <x14:dxf>
              <fill>
                <patternFill>
                  <bgColor rgb="FF7030A0"/>
                </patternFill>
              </fill>
            </x14:dxf>
          </x14:cfRule>
          <xm:sqref>C2:C131</xm:sqref>
        </x14:conditionalFormatting>
        <x14:conditionalFormatting xmlns:xm="http://schemas.microsoft.com/office/excel/2006/main">
          <x14:cfRule type="expression" priority="1" id="{50C802CC-9451-4599-83C0-8CB64335269E}">
            <xm:f>$D2=Background!$B$5</xm:f>
            <x14:dxf>
              <fill>
                <patternFill>
                  <bgColor theme="0" tint="-0.34998626667073579"/>
                </patternFill>
              </fill>
            </x14:dxf>
          </x14:cfRule>
          <x14:cfRule type="expression" priority="2" id="{E5C5558E-C6E8-44CF-B2AB-108EF1AEAEE4}">
            <xm:f>$D2=Background!$B$4</xm:f>
            <x14:dxf>
              <fill>
                <patternFill>
                  <bgColor rgb="FFFFC000"/>
                </patternFill>
              </fill>
            </x14:dxf>
          </x14:cfRule>
          <x14:cfRule type="expression" priority="3" id="{6EF3E300-AE8F-4BE5-BF9A-BD3E9FF740E5}">
            <xm:f>$D2=Background!$B$3</xm:f>
            <x14:dxf>
              <fill>
                <patternFill>
                  <bgColor rgb="FF00B0F0"/>
                </patternFill>
              </fill>
            </x14:dxf>
          </x14:cfRule>
          <x14:cfRule type="expression" priority="4" id="{3B65090E-C4E3-4541-81FB-D00EEB1AD080}">
            <xm:f>$D2=Background!$B$2</xm:f>
            <x14:dxf>
              <fill>
                <patternFill>
                  <bgColor rgb="FF92D050"/>
                </patternFill>
              </fill>
            </x14:dxf>
          </x14:cfRule>
          <x14:cfRule type="expression" priority="5" id="{273F2360-2FDB-4053-A2B2-153E555BBF87}">
            <xm:f>$D2=Background!$B$1</xm:f>
            <x14:dxf>
              <fill>
                <patternFill>
                  <bgColor rgb="FFFF0000"/>
                </patternFill>
              </fill>
            </x14:dxf>
          </x14:cfRule>
          <xm:sqref>D2:D131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B5D614-40CE-4BF8-A140-50510C7606CA}">
          <x14:formula1>
            <xm:f>Background!$F$1:$F$18</xm:f>
          </x14:formula1>
          <xm:sqref>M2:M131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0919-47CD-486C-B28F-D33FAAFD8920}">
  <dimension ref="A1:F18"/>
  <sheetViews>
    <sheetView workbookViewId="0">
      <selection activeCell="E1" sqref="E1"/>
    </sheetView>
  </sheetViews>
  <sheetFormatPr defaultRowHeight="14.4" x14ac:dyDescent="0.3"/>
  <cols>
    <col min="3" max="3" width="12.21875" bestFit="1" customWidth="1"/>
    <col min="5" max="5" width="26.21875" bestFit="1" customWidth="1"/>
  </cols>
  <sheetData>
    <row r="1" spans="1:6" x14ac:dyDescent="0.3">
      <c r="A1" t="s">
        <v>0</v>
      </c>
      <c r="B1" t="s">
        <v>32</v>
      </c>
      <c r="C1" t="str">
        <f>Táblázat3[[#Headers],[Uddu]]</f>
        <v>Uddu</v>
      </c>
      <c r="D1" t="s">
        <v>19</v>
      </c>
      <c r="E1" t="str" cm="1">
        <f t="array" ref="E1:E9">_xlfn._xlws.SORT(_xlfn.UNIQUE(Táblázat3_1[Icons]))</f>
        <v/>
      </c>
      <c r="F1" t="str">
        <f>D1</f>
        <v>nighttime</v>
      </c>
    </row>
    <row r="2" spans="1:6" x14ac:dyDescent="0.3">
      <c r="A2" t="s">
        <v>2</v>
      </c>
      <c r="B2" t="s">
        <v>35</v>
      </c>
      <c r="C2" t="str">
        <f>Táblázat3[[#Headers],[Okiko]]</f>
        <v>Okiko</v>
      </c>
      <c r="D2" t="s">
        <v>18</v>
      </c>
      <c r="E2" t="str">
        <v xml:space="preserve"> 1 Goldlog</v>
      </c>
      <c r="F2" t="s">
        <v>17</v>
      </c>
    </row>
    <row r="3" spans="1:6" x14ac:dyDescent="0.3">
      <c r="A3" t="s">
        <v>1</v>
      </c>
      <c r="B3" t="s">
        <v>33</v>
      </c>
      <c r="C3" t="str">
        <f>Táblázat3[[#Headers],[Goldlog]]</f>
        <v>Goldlog</v>
      </c>
      <c r="E3" t="str">
        <v xml:space="preserve"> 1 Okiko</v>
      </c>
      <c r="F3" t="str">
        <f>C1</f>
        <v>Uddu</v>
      </c>
    </row>
    <row r="4" spans="1:6" x14ac:dyDescent="0.3">
      <c r="A4" t="s">
        <v>3</v>
      </c>
      <c r="B4" t="s">
        <v>38</v>
      </c>
      <c r="E4" t="str">
        <v xml:space="preserve"> 1 Okiko 1 Goldlog</v>
      </c>
      <c r="F4" t="str">
        <f>C2</f>
        <v>Okiko</v>
      </c>
    </row>
    <row r="5" spans="1:6" x14ac:dyDescent="0.3">
      <c r="A5" t="s">
        <v>4</v>
      </c>
      <c r="B5" t="s">
        <v>31</v>
      </c>
      <c r="E5" t="str">
        <v>1 Uddu</v>
      </c>
      <c r="F5" t="str">
        <f>C3</f>
        <v>Goldlog</v>
      </c>
    </row>
    <row r="6" spans="1:6" x14ac:dyDescent="0.3">
      <c r="E6" t="str">
        <v>1 Uddu 1 Goldlog</v>
      </c>
      <c r="F6" t="str">
        <f>$B$4&amp;"/"&amp;$B$2</f>
        <v>City/River</v>
      </c>
    </row>
    <row r="7" spans="1:6" x14ac:dyDescent="0.3">
      <c r="E7" t="str">
        <v>1 Uddu 1 Okiko</v>
      </c>
      <c r="F7" t="str">
        <f>$B$4&amp;"/"&amp;$B$3</f>
        <v>City/Desert</v>
      </c>
    </row>
    <row r="8" spans="1:6" x14ac:dyDescent="0.3">
      <c r="E8" t="str">
        <v>1 Uddu 1 Okiko 1 Goldlog</v>
      </c>
      <c r="F8" t="str">
        <f>$B$4&amp;"/"&amp;$B$1</f>
        <v>City/Forest</v>
      </c>
    </row>
    <row r="9" spans="1:6" x14ac:dyDescent="0.3">
      <c r="E9" t="str">
        <v>2 Uddu</v>
      </c>
      <c r="F9" t="str">
        <f>$B$1&amp;"/"&amp;B3</f>
        <v>Forest/Desert</v>
      </c>
    </row>
    <row r="10" spans="1:6" x14ac:dyDescent="0.3">
      <c r="F10" t="str">
        <f>$B$2&amp;"/"&amp;$B$3</f>
        <v>River/Desert</v>
      </c>
    </row>
    <row r="11" spans="1:6" x14ac:dyDescent="0.3">
      <c r="F11" t="str">
        <f>B2&amp;"/"&amp;B1</f>
        <v>River/Forest</v>
      </c>
    </row>
    <row r="12" spans="1:6" x14ac:dyDescent="0.3">
      <c r="F12" t="str">
        <f>B4</f>
        <v>City</v>
      </c>
    </row>
    <row r="13" spans="1:6" x14ac:dyDescent="0.3">
      <c r="F13" t="str">
        <f>B1</f>
        <v>Forest</v>
      </c>
    </row>
    <row r="14" spans="1:6" x14ac:dyDescent="0.3">
      <c r="F14" t="str">
        <f>B2</f>
        <v>River</v>
      </c>
    </row>
    <row r="15" spans="1:6" x14ac:dyDescent="0.3">
      <c r="F15" t="str">
        <f>B3</f>
        <v>Desert</v>
      </c>
    </row>
    <row r="16" spans="1:6" x14ac:dyDescent="0.3">
      <c r="F16" t="str">
        <f>B5</f>
        <v>Havens</v>
      </c>
    </row>
    <row r="17" spans="6:6" x14ac:dyDescent="0.3">
      <c r="F17" t="str">
        <f>_xlfn.TEXTJOIN("+",,$C$1:$C$3)</f>
        <v>Uddu+Okiko+Goldlog</v>
      </c>
    </row>
    <row r="18" spans="6:6" x14ac:dyDescent="0.3">
      <c r="F18" t="str">
        <f>_xlfn.TEXTJOIN("+",,$B$1:$B$4)</f>
        <v>Forest+River+Desert+City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C40D-5F66-4900-9BA4-B821DCF0FFCB}">
  <dimension ref="A1:P131"/>
  <sheetViews>
    <sheetView topLeftCell="C1" workbookViewId="0">
      <selection activeCell="Q2" sqref="Q2"/>
    </sheetView>
  </sheetViews>
  <sheetFormatPr defaultRowHeight="14.4" x14ac:dyDescent="0.3"/>
  <cols>
    <col min="1" max="1" width="7.6640625" bestFit="1" customWidth="1"/>
    <col min="2" max="2" width="11.88671875" bestFit="1" customWidth="1"/>
    <col min="3" max="3" width="10.44140625" bestFit="1" customWidth="1"/>
    <col min="4" max="4" width="8.44140625" bestFit="1" customWidth="1"/>
    <col min="5" max="5" width="12" bestFit="1" customWidth="1"/>
    <col min="6" max="6" width="7.6640625" bestFit="1" customWidth="1"/>
    <col min="7" max="7" width="8.109375" bestFit="1" customWidth="1"/>
    <col min="8" max="8" width="14.77734375" bestFit="1" customWidth="1"/>
    <col min="9" max="9" width="14" bestFit="1" customWidth="1"/>
    <col min="10" max="10" width="14.44140625" bestFit="1" customWidth="1"/>
    <col min="11" max="11" width="21.33203125" bestFit="1" customWidth="1"/>
    <col min="12" max="12" width="9.77734375" bestFit="1" customWidth="1"/>
    <col min="13" max="13" width="22.77734375" bestFit="1" customWidth="1"/>
    <col min="15" max="16" width="26.21875" bestFit="1" customWidth="1"/>
  </cols>
  <sheetData>
    <row r="1" spans="1:16" ht="78" x14ac:dyDescent="0.3">
      <c r="A1" s="1" t="s">
        <v>12</v>
      </c>
      <c r="B1" s="1" t="s">
        <v>13</v>
      </c>
      <c r="C1" s="1" t="s">
        <v>20</v>
      </c>
      <c r="D1" s="1" t="s">
        <v>16</v>
      </c>
      <c r="E1" s="1" t="s">
        <v>17</v>
      </c>
      <c r="F1" s="1" t="s">
        <v>10</v>
      </c>
      <c r="G1" s="1" t="s">
        <v>11</v>
      </c>
      <c r="H1" s="1" t="s">
        <v>14</v>
      </c>
      <c r="I1" s="1" t="s">
        <v>21</v>
      </c>
      <c r="J1" s="1" t="s">
        <v>22</v>
      </c>
      <c r="K1" s="1" t="s">
        <v>23</v>
      </c>
      <c r="L1" s="1" t="s">
        <v>15</v>
      </c>
      <c r="M1" s="1" t="s">
        <v>25</v>
      </c>
      <c r="N1" s="1" t="s">
        <v>26</v>
      </c>
      <c r="O1" t="s">
        <v>43</v>
      </c>
      <c r="P1" t="s">
        <v>44</v>
      </c>
    </row>
    <row r="2" spans="1:16" x14ac:dyDescent="0.3">
      <c r="A2" t="s">
        <v>29</v>
      </c>
      <c r="B2">
        <v>0</v>
      </c>
      <c r="C2" t="s">
        <v>18</v>
      </c>
      <c r="D2" t="s">
        <v>31</v>
      </c>
      <c r="E2">
        <v>0</v>
      </c>
      <c r="F2">
        <v>1</v>
      </c>
      <c r="G2">
        <v>1</v>
      </c>
      <c r="H2">
        <v>1</v>
      </c>
      <c r="I2">
        <v>0</v>
      </c>
      <c r="J2">
        <v>0</v>
      </c>
      <c r="K2">
        <v>0</v>
      </c>
      <c r="N2" t="s">
        <v>27</v>
      </c>
      <c r="O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 1 Okiko 1 Goldlog</v>
      </c>
      <c r="P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" spans="1:16" x14ac:dyDescent="0.3">
      <c r="A3" t="s">
        <v>29</v>
      </c>
      <c r="B3">
        <v>1</v>
      </c>
      <c r="C3" t="s">
        <v>18</v>
      </c>
      <c r="D3" t="s">
        <v>32</v>
      </c>
      <c r="E3">
        <v>0</v>
      </c>
      <c r="F3">
        <v>1</v>
      </c>
      <c r="G3">
        <v>1</v>
      </c>
      <c r="H3">
        <v>1</v>
      </c>
      <c r="I3">
        <v>0</v>
      </c>
      <c r="J3">
        <v>0</v>
      </c>
      <c r="K3">
        <v>0</v>
      </c>
      <c r="N3" t="s">
        <v>28</v>
      </c>
      <c r="O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 1 Okiko 1 Goldlog</v>
      </c>
      <c r="P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4" spans="1:16" x14ac:dyDescent="0.3">
      <c r="A4" t="s">
        <v>29</v>
      </c>
      <c r="B4">
        <v>2</v>
      </c>
      <c r="C4" t="s">
        <v>18</v>
      </c>
      <c r="D4" t="s">
        <v>33</v>
      </c>
      <c r="E4">
        <v>0</v>
      </c>
      <c r="F4">
        <v>2</v>
      </c>
      <c r="G4">
        <v>0</v>
      </c>
      <c r="H4">
        <v>0</v>
      </c>
      <c r="I4">
        <v>0</v>
      </c>
      <c r="J4">
        <v>0</v>
      </c>
      <c r="K4">
        <v>0</v>
      </c>
      <c r="N4" t="s">
        <v>28</v>
      </c>
      <c r="O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2 Uddu</v>
      </c>
      <c r="P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5" spans="1:16" x14ac:dyDescent="0.3">
      <c r="A5" t="s">
        <v>29</v>
      </c>
      <c r="B5">
        <v>3</v>
      </c>
      <c r="C5" t="s">
        <v>18</v>
      </c>
      <c r="D5" t="s">
        <v>35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4</v>
      </c>
      <c r="N5" t="s">
        <v>28</v>
      </c>
      <c r="O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6" spans="1:16" x14ac:dyDescent="0.3">
      <c r="A6" t="s">
        <v>29</v>
      </c>
      <c r="B6">
        <v>4</v>
      </c>
      <c r="C6" t="s">
        <v>18</v>
      </c>
      <c r="D6" t="s">
        <v>32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N6" t="s">
        <v>28</v>
      </c>
      <c r="O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7" spans="1:16" x14ac:dyDescent="0.3">
      <c r="A7" t="s">
        <v>29</v>
      </c>
      <c r="B7">
        <v>5</v>
      </c>
      <c r="C7" t="s">
        <v>18</v>
      </c>
      <c r="D7" t="s">
        <v>35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2</v>
      </c>
      <c r="N7" t="s">
        <v>28</v>
      </c>
      <c r="O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" spans="1:16" x14ac:dyDescent="0.3">
      <c r="A8" t="s">
        <v>29</v>
      </c>
      <c r="B8">
        <v>6</v>
      </c>
      <c r="C8" t="s">
        <v>18</v>
      </c>
      <c r="D8" t="s">
        <v>33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N8" t="s">
        <v>28</v>
      </c>
      <c r="O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" spans="1:16" x14ac:dyDescent="0.3">
      <c r="A9" t="s">
        <v>29</v>
      </c>
      <c r="B9">
        <v>7</v>
      </c>
      <c r="C9" t="s">
        <v>18</v>
      </c>
      <c r="D9" t="s">
        <v>32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N9" t="s">
        <v>28</v>
      </c>
      <c r="O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 1 Goldlog</v>
      </c>
      <c r="P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" spans="1:16" x14ac:dyDescent="0.3">
      <c r="A10" t="s">
        <v>29</v>
      </c>
      <c r="B10">
        <v>8</v>
      </c>
      <c r="C10" t="s">
        <v>18</v>
      </c>
      <c r="D10" t="s">
        <v>35</v>
      </c>
      <c r="E10">
        <v>1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N10" t="s">
        <v>28</v>
      </c>
      <c r="O1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1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" spans="1:16" x14ac:dyDescent="0.3">
      <c r="A11" t="s">
        <v>29</v>
      </c>
      <c r="B11">
        <v>9</v>
      </c>
      <c r="C11" t="s">
        <v>18</v>
      </c>
      <c r="D11" t="s">
        <v>33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5</v>
      </c>
      <c r="N11" t="s">
        <v>28</v>
      </c>
      <c r="O1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" spans="1:16" x14ac:dyDescent="0.3">
      <c r="A12" t="s">
        <v>29</v>
      </c>
      <c r="B12">
        <v>10</v>
      </c>
      <c r="C12" t="s">
        <v>18</v>
      </c>
      <c r="D12" t="s">
        <v>32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3</v>
      </c>
      <c r="M12" t="s">
        <v>19</v>
      </c>
      <c r="N12" t="s">
        <v>28</v>
      </c>
      <c r="O1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3" spans="1:16" x14ac:dyDescent="0.3">
      <c r="A13" t="s">
        <v>29</v>
      </c>
      <c r="B13">
        <v>11</v>
      </c>
      <c r="C13" t="s">
        <v>18</v>
      </c>
      <c r="D13" t="s">
        <v>35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</v>
      </c>
      <c r="M13" t="s">
        <v>17</v>
      </c>
      <c r="N13" t="s">
        <v>28</v>
      </c>
      <c r="O1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4" spans="1:16" x14ac:dyDescent="0.3">
      <c r="A14" t="s">
        <v>29</v>
      </c>
      <c r="B14">
        <v>12</v>
      </c>
      <c r="C14" t="s">
        <v>18</v>
      </c>
      <c r="D14" t="s">
        <v>38</v>
      </c>
      <c r="E14">
        <v>1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N14" t="s">
        <v>28</v>
      </c>
      <c r="O1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1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5" spans="1:16" x14ac:dyDescent="0.3">
      <c r="A15" t="s">
        <v>29</v>
      </c>
      <c r="B15">
        <v>13</v>
      </c>
      <c r="C15" t="s">
        <v>18</v>
      </c>
      <c r="D15" t="s">
        <v>33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2</v>
      </c>
      <c r="M15" t="s">
        <v>5</v>
      </c>
      <c r="N15" t="s">
        <v>28</v>
      </c>
      <c r="O1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6" spans="1:16" x14ac:dyDescent="0.3">
      <c r="A16" t="s">
        <v>29</v>
      </c>
      <c r="B16">
        <v>14</v>
      </c>
      <c r="C16" t="s">
        <v>18</v>
      </c>
      <c r="D16" t="s">
        <v>32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2</v>
      </c>
      <c r="M16" t="s">
        <v>19</v>
      </c>
      <c r="N16" t="s">
        <v>28</v>
      </c>
      <c r="O1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1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7" spans="1:16" x14ac:dyDescent="0.3">
      <c r="A17" t="s">
        <v>29</v>
      </c>
      <c r="B17">
        <v>15</v>
      </c>
      <c r="C17" t="s">
        <v>18</v>
      </c>
      <c r="D17" t="s">
        <v>35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 t="s">
        <v>6</v>
      </c>
      <c r="N17" t="s">
        <v>28</v>
      </c>
      <c r="O1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8" spans="1:16" x14ac:dyDescent="0.3">
      <c r="A18" t="s">
        <v>29</v>
      </c>
      <c r="B18">
        <v>16</v>
      </c>
      <c r="C18" t="s">
        <v>18</v>
      </c>
      <c r="D18" t="s">
        <v>32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2</v>
      </c>
      <c r="M18" t="s">
        <v>6</v>
      </c>
      <c r="N18" t="s">
        <v>28</v>
      </c>
      <c r="O1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1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9" spans="1:16" x14ac:dyDescent="0.3">
      <c r="A19" t="s">
        <v>29</v>
      </c>
      <c r="B19">
        <v>17</v>
      </c>
      <c r="C19" t="s">
        <v>18</v>
      </c>
      <c r="D19" t="s">
        <v>33</v>
      </c>
      <c r="E19">
        <v>0</v>
      </c>
      <c r="F19">
        <v>1</v>
      </c>
      <c r="G19">
        <v>0</v>
      </c>
      <c r="H19">
        <v>0</v>
      </c>
      <c r="I19">
        <v>0</v>
      </c>
      <c r="J19">
        <v>2</v>
      </c>
      <c r="K19">
        <v>0</v>
      </c>
      <c r="L19">
        <v>3</v>
      </c>
      <c r="M19" t="s">
        <v>5</v>
      </c>
      <c r="N19" t="s">
        <v>28</v>
      </c>
      <c r="O1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1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Okiko</v>
      </c>
    </row>
    <row r="20" spans="1:16" x14ac:dyDescent="0.3">
      <c r="A20" t="s">
        <v>29</v>
      </c>
      <c r="B20">
        <v>18</v>
      </c>
      <c r="C20" t="s">
        <v>18</v>
      </c>
      <c r="D20" t="s">
        <v>35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10</v>
      </c>
      <c r="M20" t="s">
        <v>39</v>
      </c>
      <c r="N20" t="s">
        <v>28</v>
      </c>
      <c r="O2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2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21" spans="1:16" x14ac:dyDescent="0.3">
      <c r="A21" t="s">
        <v>29</v>
      </c>
      <c r="B21">
        <v>19</v>
      </c>
      <c r="C21" t="s">
        <v>18</v>
      </c>
      <c r="D21" t="s">
        <v>32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2</v>
      </c>
      <c r="M21" t="s">
        <v>14</v>
      </c>
      <c r="N21" t="s">
        <v>28</v>
      </c>
      <c r="O2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2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22" spans="1:16" x14ac:dyDescent="0.3">
      <c r="A22" t="s">
        <v>29</v>
      </c>
      <c r="B22">
        <v>20</v>
      </c>
      <c r="C22" t="s">
        <v>19</v>
      </c>
      <c r="D22" t="s">
        <v>35</v>
      </c>
      <c r="E22">
        <v>1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2</v>
      </c>
      <c r="M22" t="s">
        <v>19</v>
      </c>
      <c r="N22" t="s">
        <v>28</v>
      </c>
      <c r="O2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2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1 Uddu</v>
      </c>
    </row>
    <row r="23" spans="1:16" x14ac:dyDescent="0.3">
      <c r="A23" t="s">
        <v>29</v>
      </c>
      <c r="B23">
        <v>21</v>
      </c>
      <c r="C23" t="s">
        <v>19</v>
      </c>
      <c r="D23" t="s">
        <v>33</v>
      </c>
      <c r="E23">
        <v>0</v>
      </c>
      <c r="F23">
        <v>0</v>
      </c>
      <c r="G23">
        <v>0</v>
      </c>
      <c r="H23">
        <v>0</v>
      </c>
      <c r="I23">
        <v>2</v>
      </c>
      <c r="J23">
        <v>0</v>
      </c>
      <c r="K23">
        <v>0</v>
      </c>
      <c r="L23">
        <v>8</v>
      </c>
      <c r="N23" t="s">
        <v>28</v>
      </c>
      <c r="O2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2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</v>
      </c>
    </row>
    <row r="24" spans="1:16" x14ac:dyDescent="0.3">
      <c r="A24" t="s">
        <v>29</v>
      </c>
      <c r="B24">
        <v>22</v>
      </c>
      <c r="C24" t="s">
        <v>19</v>
      </c>
      <c r="D24" t="s">
        <v>35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 t="s">
        <v>17</v>
      </c>
      <c r="N24" t="s">
        <v>28</v>
      </c>
      <c r="O2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2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25" spans="1:16" x14ac:dyDescent="0.3">
      <c r="A25" t="s">
        <v>29</v>
      </c>
      <c r="B25">
        <v>23</v>
      </c>
      <c r="C25" t="s">
        <v>19</v>
      </c>
      <c r="D25" t="s">
        <v>32</v>
      </c>
      <c r="E25">
        <v>0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10</v>
      </c>
      <c r="M25" t="s">
        <v>39</v>
      </c>
      <c r="N25" t="s">
        <v>28</v>
      </c>
      <c r="O2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 1 Okiko</v>
      </c>
      <c r="P2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26" spans="1:16" x14ac:dyDescent="0.3">
      <c r="A26" t="s">
        <v>29</v>
      </c>
      <c r="B26">
        <v>24</v>
      </c>
      <c r="C26" t="s">
        <v>19</v>
      </c>
      <c r="D26" t="s">
        <v>33</v>
      </c>
      <c r="E26">
        <v>0</v>
      </c>
      <c r="F26">
        <v>1</v>
      </c>
      <c r="G26">
        <v>0</v>
      </c>
      <c r="H26">
        <v>0</v>
      </c>
      <c r="I26">
        <v>0</v>
      </c>
      <c r="J26">
        <v>1</v>
      </c>
      <c r="K26">
        <v>0</v>
      </c>
      <c r="L26">
        <v>2</v>
      </c>
      <c r="M26" t="s">
        <v>19</v>
      </c>
      <c r="N26" t="s">
        <v>28</v>
      </c>
      <c r="O2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2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1 Okiko</v>
      </c>
    </row>
    <row r="27" spans="1:16" x14ac:dyDescent="0.3">
      <c r="A27" t="s">
        <v>29</v>
      </c>
      <c r="B27">
        <v>25</v>
      </c>
      <c r="C27" t="s">
        <v>19</v>
      </c>
      <c r="D27" t="s">
        <v>38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 t="s">
        <v>40</v>
      </c>
      <c r="N27" t="s">
        <v>28</v>
      </c>
      <c r="O2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2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28" spans="1:16" x14ac:dyDescent="0.3">
      <c r="A28" t="s">
        <v>29</v>
      </c>
      <c r="B28">
        <v>26</v>
      </c>
      <c r="C28" t="s">
        <v>19</v>
      </c>
      <c r="D28" t="s">
        <v>32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3</v>
      </c>
      <c r="M28" t="s">
        <v>14</v>
      </c>
      <c r="N28" t="s">
        <v>28</v>
      </c>
      <c r="O2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2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29" spans="1:16" x14ac:dyDescent="0.3">
      <c r="A29" t="s">
        <v>29</v>
      </c>
      <c r="B29">
        <v>27</v>
      </c>
      <c r="C29" t="s">
        <v>19</v>
      </c>
      <c r="D29" t="s">
        <v>38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 t="s">
        <v>41</v>
      </c>
      <c r="N29" t="s">
        <v>28</v>
      </c>
      <c r="O2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2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0" spans="1:16" x14ac:dyDescent="0.3">
      <c r="A30" t="s">
        <v>29</v>
      </c>
      <c r="B30">
        <v>28</v>
      </c>
      <c r="C30" t="s">
        <v>19</v>
      </c>
      <c r="D30" t="s">
        <v>32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3</v>
      </c>
      <c r="M30" t="s">
        <v>6</v>
      </c>
      <c r="N30" t="s">
        <v>28</v>
      </c>
      <c r="O3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3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1" spans="1:16" x14ac:dyDescent="0.3">
      <c r="A31" t="s">
        <v>29</v>
      </c>
      <c r="B31">
        <v>29</v>
      </c>
      <c r="C31" t="s">
        <v>19</v>
      </c>
      <c r="D31" t="s">
        <v>38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2</v>
      </c>
      <c r="M31" t="s">
        <v>14</v>
      </c>
      <c r="N31" t="s">
        <v>28</v>
      </c>
      <c r="O3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3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2" spans="1:16" x14ac:dyDescent="0.3">
      <c r="A32" t="s">
        <v>29</v>
      </c>
      <c r="B32">
        <v>30</v>
      </c>
      <c r="C32" t="s">
        <v>19</v>
      </c>
      <c r="D32" t="s">
        <v>32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2</v>
      </c>
      <c r="M32" t="s">
        <v>5</v>
      </c>
      <c r="N32" t="s">
        <v>28</v>
      </c>
      <c r="O3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3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3" spans="1:16" x14ac:dyDescent="0.3">
      <c r="A33" t="s">
        <v>29</v>
      </c>
      <c r="B33">
        <v>31</v>
      </c>
      <c r="C33" t="s">
        <v>19</v>
      </c>
      <c r="D33" t="s">
        <v>38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 t="s">
        <v>42</v>
      </c>
      <c r="N33" t="s">
        <v>28</v>
      </c>
      <c r="O3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3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4" spans="1:16" x14ac:dyDescent="0.3">
      <c r="A34" t="s">
        <v>29</v>
      </c>
      <c r="B34">
        <v>32</v>
      </c>
      <c r="C34" t="s">
        <v>19</v>
      </c>
      <c r="D34" t="s">
        <v>32</v>
      </c>
      <c r="E34">
        <v>0</v>
      </c>
      <c r="F34">
        <v>0</v>
      </c>
      <c r="G34">
        <v>1</v>
      </c>
      <c r="H34">
        <v>0</v>
      </c>
      <c r="I34">
        <v>3</v>
      </c>
      <c r="J34">
        <v>0</v>
      </c>
      <c r="K34">
        <v>0</v>
      </c>
      <c r="L34">
        <v>7</v>
      </c>
      <c r="N34" t="s">
        <v>28</v>
      </c>
      <c r="O3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3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3 Uddu</v>
      </c>
    </row>
    <row r="35" spans="1:16" x14ac:dyDescent="0.3">
      <c r="A35" t="s">
        <v>29</v>
      </c>
      <c r="B35">
        <v>33</v>
      </c>
      <c r="C35" t="s">
        <v>19</v>
      </c>
      <c r="D35" t="s">
        <v>38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3</v>
      </c>
      <c r="M35" t="s">
        <v>14</v>
      </c>
      <c r="N35" t="s">
        <v>28</v>
      </c>
      <c r="O3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3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6" spans="1:16" x14ac:dyDescent="0.3">
      <c r="A36" t="s">
        <v>29</v>
      </c>
      <c r="B36">
        <v>34</v>
      </c>
      <c r="C36" t="s">
        <v>19</v>
      </c>
      <c r="D36" t="s">
        <v>35</v>
      </c>
      <c r="E36">
        <v>0</v>
      </c>
      <c r="F36">
        <v>0</v>
      </c>
      <c r="G36">
        <v>0</v>
      </c>
      <c r="H36">
        <v>0</v>
      </c>
      <c r="I36">
        <v>2</v>
      </c>
      <c r="J36">
        <v>0</v>
      </c>
      <c r="K36">
        <v>0</v>
      </c>
      <c r="L36">
        <v>3</v>
      </c>
      <c r="M36" t="s">
        <v>6</v>
      </c>
      <c r="N36" t="s">
        <v>28</v>
      </c>
      <c r="O3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3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</v>
      </c>
    </row>
    <row r="37" spans="1:16" x14ac:dyDescent="0.3">
      <c r="A37" t="s">
        <v>29</v>
      </c>
      <c r="B37">
        <v>35</v>
      </c>
      <c r="C37" t="s">
        <v>19</v>
      </c>
      <c r="D37" t="s">
        <v>38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10</v>
      </c>
      <c r="M37" t="s">
        <v>39</v>
      </c>
      <c r="N37" t="s">
        <v>28</v>
      </c>
      <c r="O3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3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38" spans="1:16" x14ac:dyDescent="0.3">
      <c r="A38" t="s">
        <v>29</v>
      </c>
      <c r="B38">
        <v>36</v>
      </c>
      <c r="C38" t="s">
        <v>19</v>
      </c>
      <c r="D38" t="s">
        <v>32</v>
      </c>
      <c r="E38">
        <v>0</v>
      </c>
      <c r="F38">
        <v>0</v>
      </c>
      <c r="G38">
        <v>0</v>
      </c>
      <c r="H38">
        <v>0</v>
      </c>
      <c r="I38">
        <v>0</v>
      </c>
      <c r="J38">
        <v>2</v>
      </c>
      <c r="K38">
        <v>0</v>
      </c>
      <c r="L38">
        <v>4</v>
      </c>
      <c r="M38" t="s">
        <v>14</v>
      </c>
      <c r="N38" t="s">
        <v>28</v>
      </c>
      <c r="O3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3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Okiko</v>
      </c>
    </row>
    <row r="39" spans="1:16" x14ac:dyDescent="0.3">
      <c r="A39" t="s">
        <v>29</v>
      </c>
      <c r="B39">
        <v>37</v>
      </c>
      <c r="C39" t="s">
        <v>19</v>
      </c>
      <c r="D39" t="s">
        <v>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3</v>
      </c>
      <c r="M39" t="s">
        <v>19</v>
      </c>
      <c r="N39" t="s">
        <v>28</v>
      </c>
      <c r="O3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3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1 Goldlog</v>
      </c>
    </row>
    <row r="40" spans="1:16" x14ac:dyDescent="0.3">
      <c r="A40" t="s">
        <v>29</v>
      </c>
      <c r="B40">
        <v>38</v>
      </c>
      <c r="C40" t="s">
        <v>19</v>
      </c>
      <c r="D40" t="s">
        <v>35</v>
      </c>
      <c r="E40">
        <v>0</v>
      </c>
      <c r="F40">
        <v>1</v>
      </c>
      <c r="G40">
        <v>0</v>
      </c>
      <c r="H40">
        <v>0</v>
      </c>
      <c r="I40">
        <v>0</v>
      </c>
      <c r="J40">
        <v>1</v>
      </c>
      <c r="K40">
        <v>1</v>
      </c>
      <c r="L40">
        <v>3</v>
      </c>
      <c r="M40" t="s">
        <v>17</v>
      </c>
      <c r="N40" t="s">
        <v>28</v>
      </c>
      <c r="O4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4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1 Okiko 1 Goldlog</v>
      </c>
    </row>
    <row r="41" spans="1:16" x14ac:dyDescent="0.3">
      <c r="A41" t="s">
        <v>29</v>
      </c>
      <c r="B41">
        <v>39</v>
      </c>
      <c r="C41" t="s">
        <v>19</v>
      </c>
      <c r="D41" t="s">
        <v>32</v>
      </c>
      <c r="E41">
        <v>0</v>
      </c>
      <c r="F41">
        <v>1</v>
      </c>
      <c r="G41">
        <v>0</v>
      </c>
      <c r="H41">
        <v>1</v>
      </c>
      <c r="I41">
        <v>0</v>
      </c>
      <c r="J41">
        <v>2</v>
      </c>
      <c r="K41">
        <v>0</v>
      </c>
      <c r="L41">
        <v>9</v>
      </c>
      <c r="N41" t="s">
        <v>28</v>
      </c>
      <c r="O4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 1 Goldlog</v>
      </c>
      <c r="P4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Okiko</v>
      </c>
    </row>
    <row r="42" spans="1:16" x14ac:dyDescent="0.3">
      <c r="A42" t="s">
        <v>29</v>
      </c>
      <c r="B42">
        <v>40</v>
      </c>
      <c r="C42" t="s">
        <v>19</v>
      </c>
      <c r="D42" t="s">
        <v>33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  <c r="L42">
        <v>3</v>
      </c>
      <c r="M42" t="s">
        <v>19</v>
      </c>
      <c r="N42" t="s">
        <v>28</v>
      </c>
      <c r="O4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4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1 Uddu 1 Okiko 1 Goldlog</v>
      </c>
    </row>
    <row r="43" spans="1:16" x14ac:dyDescent="0.3">
      <c r="A43" t="s">
        <v>29</v>
      </c>
      <c r="B43">
        <v>41</v>
      </c>
      <c r="C43" t="s">
        <v>18</v>
      </c>
      <c r="D43" t="s">
        <v>35</v>
      </c>
      <c r="E43">
        <v>0</v>
      </c>
      <c r="F43">
        <v>0</v>
      </c>
      <c r="G43">
        <v>0</v>
      </c>
      <c r="H43">
        <v>1</v>
      </c>
      <c r="I43">
        <v>2</v>
      </c>
      <c r="J43">
        <v>1</v>
      </c>
      <c r="K43">
        <v>0</v>
      </c>
      <c r="L43">
        <v>4</v>
      </c>
      <c r="M43" t="s">
        <v>19</v>
      </c>
      <c r="N43" t="s">
        <v>28</v>
      </c>
      <c r="O4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4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 1 Okiko</v>
      </c>
    </row>
    <row r="44" spans="1:16" x14ac:dyDescent="0.3">
      <c r="A44" t="s">
        <v>29</v>
      </c>
      <c r="B44">
        <v>42</v>
      </c>
      <c r="C44" t="s">
        <v>18</v>
      </c>
      <c r="D44" t="s">
        <v>38</v>
      </c>
      <c r="E44">
        <v>0</v>
      </c>
      <c r="F44">
        <v>0</v>
      </c>
      <c r="G44">
        <v>0</v>
      </c>
      <c r="H44">
        <v>0</v>
      </c>
      <c r="I44">
        <v>1</v>
      </c>
      <c r="J44">
        <v>1</v>
      </c>
      <c r="K44">
        <v>0</v>
      </c>
      <c r="L44">
        <v>2</v>
      </c>
      <c r="M44" t="s">
        <v>40</v>
      </c>
      <c r="N44" t="s">
        <v>28</v>
      </c>
      <c r="O4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4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1 Uddu 1 Okiko</v>
      </c>
    </row>
    <row r="45" spans="1:16" x14ac:dyDescent="0.3">
      <c r="A45" t="s">
        <v>29</v>
      </c>
      <c r="B45">
        <v>43</v>
      </c>
      <c r="C45" t="s">
        <v>18</v>
      </c>
      <c r="D45" t="s">
        <v>33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10</v>
      </c>
      <c r="M45" t="s">
        <v>39</v>
      </c>
      <c r="N45" t="s">
        <v>28</v>
      </c>
      <c r="O4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4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46" spans="1:16" x14ac:dyDescent="0.3">
      <c r="A46" t="s">
        <v>29</v>
      </c>
      <c r="B46">
        <v>44</v>
      </c>
      <c r="C46" t="s">
        <v>18</v>
      </c>
      <c r="D46" t="s">
        <v>38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1</v>
      </c>
      <c r="L46">
        <v>2</v>
      </c>
      <c r="M46" t="s">
        <v>41</v>
      </c>
      <c r="N46" t="s">
        <v>28</v>
      </c>
      <c r="O4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4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1 Uddu 1 Goldlog</v>
      </c>
    </row>
    <row r="47" spans="1:16" x14ac:dyDescent="0.3">
      <c r="A47" t="s">
        <v>29</v>
      </c>
      <c r="B47">
        <v>45</v>
      </c>
      <c r="C47" t="s">
        <v>18</v>
      </c>
      <c r="D47" t="s">
        <v>35</v>
      </c>
      <c r="E47">
        <v>0</v>
      </c>
      <c r="F47">
        <v>1</v>
      </c>
      <c r="G47">
        <v>0</v>
      </c>
      <c r="H47">
        <v>0</v>
      </c>
      <c r="I47">
        <v>0</v>
      </c>
      <c r="J47">
        <v>3</v>
      </c>
      <c r="K47">
        <v>0</v>
      </c>
      <c r="L47">
        <v>13</v>
      </c>
      <c r="N47" t="s">
        <v>28</v>
      </c>
      <c r="O4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4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3 Okiko</v>
      </c>
    </row>
    <row r="48" spans="1:16" x14ac:dyDescent="0.3">
      <c r="A48" t="s">
        <v>29</v>
      </c>
      <c r="B48">
        <v>46</v>
      </c>
      <c r="C48" t="s">
        <v>18</v>
      </c>
      <c r="D48" t="s">
        <v>33</v>
      </c>
      <c r="E48">
        <v>1</v>
      </c>
      <c r="F48">
        <v>0</v>
      </c>
      <c r="G48">
        <v>0</v>
      </c>
      <c r="H48">
        <v>0</v>
      </c>
      <c r="I48">
        <v>2</v>
      </c>
      <c r="J48">
        <v>1</v>
      </c>
      <c r="K48">
        <v>0</v>
      </c>
      <c r="L48">
        <v>10</v>
      </c>
      <c r="N48" t="s">
        <v>28</v>
      </c>
      <c r="O4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4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 1 Okiko</v>
      </c>
    </row>
    <row r="49" spans="1:16" x14ac:dyDescent="0.3">
      <c r="A49" t="s">
        <v>29</v>
      </c>
      <c r="B49">
        <v>47</v>
      </c>
      <c r="C49" t="s">
        <v>18</v>
      </c>
      <c r="D49" t="s">
        <v>38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  <c r="L49">
        <v>2</v>
      </c>
      <c r="M49" t="s">
        <v>42</v>
      </c>
      <c r="N49" t="s">
        <v>28</v>
      </c>
      <c r="O4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4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1 Okiko 1 Goldlog</v>
      </c>
    </row>
    <row r="50" spans="1:16" x14ac:dyDescent="0.3">
      <c r="A50" t="s">
        <v>29</v>
      </c>
      <c r="B50">
        <v>48</v>
      </c>
      <c r="C50" t="s">
        <v>18</v>
      </c>
      <c r="D50" t="s">
        <v>32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3</v>
      </c>
      <c r="M50" t="s">
        <v>5</v>
      </c>
      <c r="N50" t="s">
        <v>28</v>
      </c>
      <c r="O5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5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51" spans="1:16" x14ac:dyDescent="0.3">
      <c r="A51" t="s">
        <v>29</v>
      </c>
      <c r="B51">
        <v>49</v>
      </c>
      <c r="C51" t="s">
        <v>18</v>
      </c>
      <c r="D51" t="s">
        <v>33</v>
      </c>
      <c r="E51">
        <v>1</v>
      </c>
      <c r="F51">
        <v>0</v>
      </c>
      <c r="G51">
        <v>0</v>
      </c>
      <c r="H51">
        <v>0</v>
      </c>
      <c r="I51">
        <v>2</v>
      </c>
      <c r="J51">
        <v>0</v>
      </c>
      <c r="K51">
        <v>1</v>
      </c>
      <c r="L51">
        <v>12</v>
      </c>
      <c r="N51" t="s">
        <v>28</v>
      </c>
      <c r="O5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5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 1 Goldlog</v>
      </c>
    </row>
    <row r="52" spans="1:16" x14ac:dyDescent="0.3">
      <c r="A52" t="s">
        <v>29</v>
      </c>
      <c r="B52">
        <v>50</v>
      </c>
      <c r="C52" t="s">
        <v>18</v>
      </c>
      <c r="D52" t="s">
        <v>38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2</v>
      </c>
      <c r="L52">
        <v>4</v>
      </c>
      <c r="M52" t="s">
        <v>35</v>
      </c>
      <c r="N52" t="s">
        <v>28</v>
      </c>
      <c r="O5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5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Goldlog</v>
      </c>
    </row>
    <row r="53" spans="1:16" x14ac:dyDescent="0.3">
      <c r="A53" t="s">
        <v>29</v>
      </c>
      <c r="B53">
        <v>51</v>
      </c>
      <c r="C53" t="s">
        <v>18</v>
      </c>
      <c r="D53" t="s">
        <v>33</v>
      </c>
      <c r="E53">
        <v>0</v>
      </c>
      <c r="F53">
        <v>1</v>
      </c>
      <c r="G53">
        <v>0</v>
      </c>
      <c r="H53">
        <v>0</v>
      </c>
      <c r="I53">
        <v>4</v>
      </c>
      <c r="J53">
        <v>0</v>
      </c>
      <c r="K53">
        <v>0</v>
      </c>
      <c r="L53">
        <v>14</v>
      </c>
      <c r="N53" t="s">
        <v>28</v>
      </c>
      <c r="O5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5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4 Uddu</v>
      </c>
    </row>
    <row r="54" spans="1:16" x14ac:dyDescent="0.3">
      <c r="A54" t="s">
        <v>29</v>
      </c>
      <c r="B54">
        <v>52</v>
      </c>
      <c r="C54" t="s">
        <v>18</v>
      </c>
      <c r="D54" t="s">
        <v>32</v>
      </c>
      <c r="E54">
        <v>0</v>
      </c>
      <c r="F54">
        <v>0</v>
      </c>
      <c r="G54">
        <v>0</v>
      </c>
      <c r="H54">
        <v>0</v>
      </c>
      <c r="I54">
        <v>3</v>
      </c>
      <c r="J54">
        <v>0</v>
      </c>
      <c r="K54">
        <v>0</v>
      </c>
      <c r="L54">
        <v>4</v>
      </c>
      <c r="M54" t="s">
        <v>6</v>
      </c>
      <c r="N54" t="s">
        <v>28</v>
      </c>
      <c r="O5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5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3 Uddu</v>
      </c>
    </row>
    <row r="55" spans="1:16" x14ac:dyDescent="0.3">
      <c r="A55" t="s">
        <v>29</v>
      </c>
      <c r="B55">
        <v>53</v>
      </c>
      <c r="C55" t="s">
        <v>18</v>
      </c>
      <c r="D55" t="s">
        <v>38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2</v>
      </c>
      <c r="L55">
        <v>4</v>
      </c>
      <c r="M55" t="s">
        <v>32</v>
      </c>
      <c r="N55" t="s">
        <v>28</v>
      </c>
      <c r="O5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5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Goldlog</v>
      </c>
    </row>
    <row r="56" spans="1:16" x14ac:dyDescent="0.3">
      <c r="A56" t="s">
        <v>29</v>
      </c>
      <c r="B56">
        <v>54</v>
      </c>
      <c r="C56" t="s">
        <v>18</v>
      </c>
      <c r="D56" t="s">
        <v>35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2</v>
      </c>
      <c r="L56">
        <v>4</v>
      </c>
      <c r="M56" t="s">
        <v>17</v>
      </c>
      <c r="N56" t="s">
        <v>28</v>
      </c>
      <c r="O5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5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Goldlog</v>
      </c>
    </row>
    <row r="57" spans="1:16" x14ac:dyDescent="0.3">
      <c r="A57" t="s">
        <v>29</v>
      </c>
      <c r="B57">
        <v>55</v>
      </c>
      <c r="C57" t="s">
        <v>18</v>
      </c>
      <c r="D57" t="s">
        <v>33</v>
      </c>
      <c r="E57">
        <v>1</v>
      </c>
      <c r="F57">
        <v>0</v>
      </c>
      <c r="G57">
        <v>0</v>
      </c>
      <c r="H57">
        <v>0</v>
      </c>
      <c r="I57">
        <v>0</v>
      </c>
      <c r="J57">
        <v>1</v>
      </c>
      <c r="K57">
        <v>2</v>
      </c>
      <c r="L57">
        <v>3</v>
      </c>
      <c r="M57" t="s">
        <v>5</v>
      </c>
      <c r="N57" t="s">
        <v>28</v>
      </c>
      <c r="O5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5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1 Okiko 2 Goldlog</v>
      </c>
    </row>
    <row r="58" spans="1:16" x14ac:dyDescent="0.3">
      <c r="A58" t="s">
        <v>29</v>
      </c>
      <c r="B58">
        <v>56</v>
      </c>
      <c r="C58" t="s">
        <v>18</v>
      </c>
      <c r="D58" t="s">
        <v>38</v>
      </c>
      <c r="E58">
        <v>0</v>
      </c>
      <c r="F58">
        <v>0</v>
      </c>
      <c r="G58">
        <v>0</v>
      </c>
      <c r="H58">
        <v>1</v>
      </c>
      <c r="I58">
        <v>1</v>
      </c>
      <c r="J58">
        <v>2</v>
      </c>
      <c r="K58">
        <v>0</v>
      </c>
      <c r="L58">
        <v>4</v>
      </c>
      <c r="M58" t="s">
        <v>33</v>
      </c>
      <c r="N58" t="s">
        <v>28</v>
      </c>
      <c r="O5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5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1 Uddu 2 Okiko</v>
      </c>
    </row>
    <row r="59" spans="1:16" x14ac:dyDescent="0.3">
      <c r="A59" t="s">
        <v>29</v>
      </c>
      <c r="B59">
        <v>57</v>
      </c>
      <c r="C59" t="s">
        <v>18</v>
      </c>
      <c r="D59" t="s">
        <v>32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3</v>
      </c>
      <c r="L59">
        <v>4</v>
      </c>
      <c r="M59" t="s">
        <v>5</v>
      </c>
      <c r="N59" t="s">
        <v>28</v>
      </c>
      <c r="O5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5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3 Goldlog</v>
      </c>
    </row>
    <row r="60" spans="1:16" x14ac:dyDescent="0.3">
      <c r="A60" t="s">
        <v>29</v>
      </c>
      <c r="B60">
        <v>58</v>
      </c>
      <c r="C60" t="s">
        <v>18</v>
      </c>
      <c r="D60" t="s">
        <v>35</v>
      </c>
      <c r="E60">
        <v>1</v>
      </c>
      <c r="F60">
        <v>0</v>
      </c>
      <c r="G60">
        <v>0</v>
      </c>
      <c r="H60">
        <v>0</v>
      </c>
      <c r="I60">
        <v>0</v>
      </c>
      <c r="J60">
        <v>3</v>
      </c>
      <c r="K60">
        <v>0</v>
      </c>
      <c r="L60">
        <v>3</v>
      </c>
      <c r="M60" t="s">
        <v>17</v>
      </c>
      <c r="N60" t="s">
        <v>28</v>
      </c>
      <c r="O6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3 Okiko</v>
      </c>
    </row>
    <row r="61" spans="1:16" x14ac:dyDescent="0.3">
      <c r="A61" t="s">
        <v>29</v>
      </c>
      <c r="B61">
        <v>59</v>
      </c>
      <c r="C61" t="s">
        <v>18</v>
      </c>
      <c r="D61" t="s">
        <v>38</v>
      </c>
      <c r="E61">
        <v>1</v>
      </c>
      <c r="F61">
        <v>0</v>
      </c>
      <c r="G61">
        <v>0</v>
      </c>
      <c r="H61">
        <v>0</v>
      </c>
      <c r="I61">
        <v>1</v>
      </c>
      <c r="J61">
        <v>3</v>
      </c>
      <c r="K61">
        <v>0</v>
      </c>
      <c r="L61">
        <v>3</v>
      </c>
      <c r="M61" t="s">
        <v>42</v>
      </c>
      <c r="N61" t="s">
        <v>28</v>
      </c>
      <c r="O6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1 Uddu 3 Okiko</v>
      </c>
    </row>
    <row r="62" spans="1:16" x14ac:dyDescent="0.3">
      <c r="A62" t="s">
        <v>29</v>
      </c>
      <c r="B62">
        <v>60</v>
      </c>
      <c r="C62" t="s">
        <v>18</v>
      </c>
      <c r="D62" t="s">
        <v>33</v>
      </c>
      <c r="E62">
        <v>1</v>
      </c>
      <c r="F62">
        <v>0</v>
      </c>
      <c r="G62">
        <v>0</v>
      </c>
      <c r="H62">
        <v>0</v>
      </c>
      <c r="I62">
        <v>2</v>
      </c>
      <c r="J62">
        <v>2</v>
      </c>
      <c r="K62">
        <v>0</v>
      </c>
      <c r="L62">
        <v>16</v>
      </c>
      <c r="N62" t="s">
        <v>28</v>
      </c>
      <c r="O6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 2 Okiko</v>
      </c>
    </row>
    <row r="63" spans="1:16" x14ac:dyDescent="0.3">
      <c r="A63" t="s">
        <v>29</v>
      </c>
      <c r="B63">
        <v>61</v>
      </c>
      <c r="C63" t="s">
        <v>18</v>
      </c>
      <c r="D63" t="s">
        <v>35</v>
      </c>
      <c r="E63">
        <v>0</v>
      </c>
      <c r="F63">
        <v>0</v>
      </c>
      <c r="G63">
        <v>0</v>
      </c>
      <c r="H63">
        <v>1</v>
      </c>
      <c r="I63">
        <v>0</v>
      </c>
      <c r="J63">
        <v>4</v>
      </c>
      <c r="K63">
        <v>0</v>
      </c>
      <c r="L63">
        <v>17</v>
      </c>
      <c r="N63" t="s">
        <v>28</v>
      </c>
      <c r="O6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6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4 Okiko</v>
      </c>
    </row>
    <row r="64" spans="1:16" x14ac:dyDescent="0.3">
      <c r="A64" t="s">
        <v>29</v>
      </c>
      <c r="B64">
        <v>62</v>
      </c>
      <c r="C64" t="s">
        <v>18</v>
      </c>
      <c r="D64" t="s">
        <v>38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3</v>
      </c>
      <c r="L64">
        <v>3</v>
      </c>
      <c r="M64" t="s">
        <v>41</v>
      </c>
      <c r="N64" t="s">
        <v>28</v>
      </c>
      <c r="O6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3 Goldlog</v>
      </c>
    </row>
    <row r="65" spans="1:16" x14ac:dyDescent="0.3">
      <c r="A65" t="s">
        <v>29</v>
      </c>
      <c r="B65">
        <v>63</v>
      </c>
      <c r="C65" t="s">
        <v>18</v>
      </c>
      <c r="D65" t="s">
        <v>35</v>
      </c>
      <c r="E65">
        <v>1</v>
      </c>
      <c r="F65">
        <v>0</v>
      </c>
      <c r="G65">
        <v>0</v>
      </c>
      <c r="H65">
        <v>0</v>
      </c>
      <c r="I65">
        <v>0</v>
      </c>
      <c r="J65">
        <v>2</v>
      </c>
      <c r="K65">
        <v>1</v>
      </c>
      <c r="L65">
        <v>15</v>
      </c>
      <c r="N65" t="s">
        <v>28</v>
      </c>
      <c r="O6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Okiko 1 Goldlog</v>
      </c>
    </row>
    <row r="66" spans="1:16" x14ac:dyDescent="0.3">
      <c r="A66" t="s">
        <v>29</v>
      </c>
      <c r="B66">
        <v>64</v>
      </c>
      <c r="C66" t="s">
        <v>18</v>
      </c>
      <c r="D66" t="s">
        <v>33</v>
      </c>
      <c r="E66">
        <v>1</v>
      </c>
      <c r="F66">
        <v>0</v>
      </c>
      <c r="G66">
        <v>0</v>
      </c>
      <c r="H66">
        <v>0</v>
      </c>
      <c r="I66">
        <v>2</v>
      </c>
      <c r="J66">
        <v>0</v>
      </c>
      <c r="K66">
        <v>2</v>
      </c>
      <c r="L66">
        <v>18</v>
      </c>
      <c r="N66" t="s">
        <v>28</v>
      </c>
      <c r="O6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 2 Goldlog</v>
      </c>
    </row>
    <row r="67" spans="1:16" x14ac:dyDescent="0.3">
      <c r="A67" t="s">
        <v>29</v>
      </c>
      <c r="B67">
        <v>65</v>
      </c>
      <c r="C67" t="s">
        <v>18</v>
      </c>
      <c r="D67" t="s">
        <v>38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3</v>
      </c>
      <c r="L67">
        <v>3</v>
      </c>
      <c r="M67" t="s">
        <v>40</v>
      </c>
      <c r="N67" t="s">
        <v>28</v>
      </c>
      <c r="O6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3 Goldlog</v>
      </c>
    </row>
    <row r="68" spans="1:16" x14ac:dyDescent="0.3">
      <c r="A68" t="s">
        <v>29</v>
      </c>
      <c r="B68">
        <v>66</v>
      </c>
      <c r="C68" t="s">
        <v>18</v>
      </c>
      <c r="D68" t="s">
        <v>33</v>
      </c>
      <c r="E68">
        <v>0</v>
      </c>
      <c r="F68">
        <v>0</v>
      </c>
      <c r="G68">
        <v>0</v>
      </c>
      <c r="H68">
        <v>0</v>
      </c>
      <c r="I68">
        <v>4</v>
      </c>
      <c r="J68">
        <v>0</v>
      </c>
      <c r="K68">
        <v>0</v>
      </c>
      <c r="L68">
        <v>20</v>
      </c>
      <c r="N68" t="s">
        <v>28</v>
      </c>
      <c r="O6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4 Uddu</v>
      </c>
    </row>
    <row r="69" spans="1:16" x14ac:dyDescent="0.3">
      <c r="A69" t="s">
        <v>29</v>
      </c>
      <c r="B69">
        <v>67</v>
      </c>
      <c r="C69" t="s">
        <v>18</v>
      </c>
      <c r="D69" t="s">
        <v>35</v>
      </c>
      <c r="E69">
        <v>1</v>
      </c>
      <c r="F69">
        <v>0</v>
      </c>
      <c r="G69">
        <v>0</v>
      </c>
      <c r="H69">
        <v>0</v>
      </c>
      <c r="I69">
        <v>0</v>
      </c>
      <c r="J69">
        <v>2</v>
      </c>
      <c r="K69">
        <v>2</v>
      </c>
      <c r="L69">
        <v>19</v>
      </c>
      <c r="N69" t="s">
        <v>28</v>
      </c>
      <c r="O6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6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2 Okiko 2 Goldlog</v>
      </c>
    </row>
    <row r="70" spans="1:16" x14ac:dyDescent="0.3">
      <c r="A70" t="s">
        <v>29</v>
      </c>
      <c r="B70">
        <v>68</v>
      </c>
      <c r="C70" t="s">
        <v>18</v>
      </c>
      <c r="D70" t="s">
        <v>33</v>
      </c>
      <c r="E70">
        <v>0</v>
      </c>
      <c r="F70">
        <v>0</v>
      </c>
      <c r="G70">
        <v>0</v>
      </c>
      <c r="H70">
        <v>0</v>
      </c>
      <c r="I70">
        <v>5</v>
      </c>
      <c r="J70">
        <v>0</v>
      </c>
      <c r="K70">
        <v>0</v>
      </c>
      <c r="L70">
        <v>24</v>
      </c>
      <c r="N70" t="s">
        <v>28</v>
      </c>
      <c r="O7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7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5 Uddu</v>
      </c>
    </row>
    <row r="71" spans="1:16" x14ac:dyDescent="0.3">
      <c r="A71" t="s">
        <v>29</v>
      </c>
      <c r="B71">
        <v>69</v>
      </c>
      <c r="C71" t="s">
        <v>18</v>
      </c>
      <c r="D71" t="s">
        <v>32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7</v>
      </c>
      <c r="M71" t="s">
        <v>24</v>
      </c>
      <c r="N71" t="s">
        <v>27</v>
      </c>
      <c r="O7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7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72" spans="1:16" x14ac:dyDescent="0.3">
      <c r="A72" t="s">
        <v>29</v>
      </c>
      <c r="B72">
        <v>70</v>
      </c>
      <c r="C72" t="s">
        <v>18</v>
      </c>
      <c r="D72" t="s">
        <v>31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N72" t="s">
        <v>27</v>
      </c>
      <c r="O7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7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73" spans="1:16" x14ac:dyDescent="0.3">
      <c r="A73" t="s">
        <v>29</v>
      </c>
      <c r="B73">
        <v>71</v>
      </c>
      <c r="C73" t="s">
        <v>19</v>
      </c>
      <c r="D73" t="s">
        <v>35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7</v>
      </c>
      <c r="M73" t="s">
        <v>24</v>
      </c>
      <c r="N73" t="s">
        <v>27</v>
      </c>
      <c r="O7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7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74" spans="1:16" x14ac:dyDescent="0.3">
      <c r="A74" t="s">
        <v>29</v>
      </c>
      <c r="B74">
        <v>72</v>
      </c>
      <c r="C74" t="s">
        <v>19</v>
      </c>
      <c r="D74" t="s">
        <v>31</v>
      </c>
      <c r="E74">
        <v>1</v>
      </c>
      <c r="F74">
        <v>0</v>
      </c>
      <c r="G74">
        <v>0</v>
      </c>
      <c r="H74">
        <v>0</v>
      </c>
      <c r="I74">
        <v>0</v>
      </c>
      <c r="J74">
        <v>5</v>
      </c>
      <c r="K74">
        <v>0</v>
      </c>
      <c r="L74">
        <v>26</v>
      </c>
      <c r="N74" t="s">
        <v>27</v>
      </c>
      <c r="O7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7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5 Okiko</v>
      </c>
    </row>
    <row r="75" spans="1:16" x14ac:dyDescent="0.3">
      <c r="A75" t="s">
        <v>29</v>
      </c>
      <c r="B75">
        <v>73</v>
      </c>
      <c r="C75" t="s">
        <v>19</v>
      </c>
      <c r="D75" t="s">
        <v>38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4</v>
      </c>
      <c r="L75">
        <v>5</v>
      </c>
      <c r="M75" t="s">
        <v>31</v>
      </c>
      <c r="N75" t="s">
        <v>27</v>
      </c>
      <c r="O7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7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 xml:space="preserve"> 4 Goldlog</v>
      </c>
    </row>
    <row r="76" spans="1:16" x14ac:dyDescent="0.3">
      <c r="A76" t="s">
        <v>29</v>
      </c>
      <c r="B76">
        <v>74</v>
      </c>
      <c r="C76" t="s">
        <v>19</v>
      </c>
      <c r="D76" t="s">
        <v>31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7</v>
      </c>
      <c r="M76" t="s">
        <v>31</v>
      </c>
      <c r="N76" t="s">
        <v>27</v>
      </c>
      <c r="O7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7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77" spans="1:16" x14ac:dyDescent="0.3">
      <c r="A77" t="s">
        <v>29</v>
      </c>
      <c r="B77">
        <v>75</v>
      </c>
      <c r="C77" t="s">
        <v>19</v>
      </c>
      <c r="D77" t="s">
        <v>33</v>
      </c>
      <c r="E77">
        <v>1</v>
      </c>
      <c r="F77">
        <v>0</v>
      </c>
      <c r="G77">
        <v>0</v>
      </c>
      <c r="H77">
        <v>0</v>
      </c>
      <c r="I77">
        <v>6</v>
      </c>
      <c r="J77">
        <v>0</v>
      </c>
      <c r="K77">
        <v>0</v>
      </c>
      <c r="L77">
        <v>28</v>
      </c>
      <c r="N77" t="s">
        <v>27</v>
      </c>
      <c r="O7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7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6 Uddu</v>
      </c>
    </row>
    <row r="78" spans="1:16" x14ac:dyDescent="0.3">
      <c r="A78" t="s">
        <v>29</v>
      </c>
      <c r="B78">
        <v>76</v>
      </c>
      <c r="C78" t="s">
        <v>19</v>
      </c>
      <c r="D78" t="s">
        <v>31</v>
      </c>
      <c r="E78">
        <v>0</v>
      </c>
      <c r="F78">
        <v>0</v>
      </c>
      <c r="G78">
        <v>0</v>
      </c>
      <c r="H78">
        <v>0</v>
      </c>
      <c r="I78">
        <v>2</v>
      </c>
      <c r="J78">
        <v>2</v>
      </c>
      <c r="K78">
        <v>2</v>
      </c>
      <c r="L78">
        <v>4</v>
      </c>
      <c r="M78" t="s">
        <v>31</v>
      </c>
      <c r="N78" t="s">
        <v>27</v>
      </c>
      <c r="O7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7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>2 Uddu 2 Okiko 2 Goldlog</v>
      </c>
    </row>
    <row r="79" spans="1:16" x14ac:dyDescent="0.3">
      <c r="A79" t="s">
        <v>30</v>
      </c>
      <c r="C79" t="s">
        <v>18</v>
      </c>
      <c r="D79" t="s">
        <v>31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 t="s">
        <v>5</v>
      </c>
      <c r="N79" t="s">
        <v>28</v>
      </c>
      <c r="O7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7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0" spans="1:16" x14ac:dyDescent="0.3">
      <c r="A80" t="s">
        <v>30</v>
      </c>
      <c r="C80" t="s">
        <v>18</v>
      </c>
      <c r="D80" t="s">
        <v>31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</v>
      </c>
      <c r="M80" t="s">
        <v>5</v>
      </c>
      <c r="N80" t="s">
        <v>28</v>
      </c>
      <c r="O8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8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1" spans="1:16" x14ac:dyDescent="0.3">
      <c r="A81" t="s">
        <v>30</v>
      </c>
      <c r="C81" t="s">
        <v>18</v>
      </c>
      <c r="D81" t="s">
        <v>31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1</v>
      </c>
      <c r="M81" t="s">
        <v>6</v>
      </c>
      <c r="N81" t="s">
        <v>28</v>
      </c>
      <c r="O8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8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2" spans="1:16" x14ac:dyDescent="0.3">
      <c r="A82" t="s">
        <v>30</v>
      </c>
      <c r="C82" t="s">
        <v>18</v>
      </c>
      <c r="D82" t="s">
        <v>31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 t="s">
        <v>6</v>
      </c>
      <c r="N82" t="s">
        <v>28</v>
      </c>
      <c r="O8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8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3" spans="1:16" x14ac:dyDescent="0.3">
      <c r="A83" t="s">
        <v>30</v>
      </c>
      <c r="C83" t="s">
        <v>18</v>
      </c>
      <c r="D83" t="s">
        <v>31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1</v>
      </c>
      <c r="M83" t="s">
        <v>14</v>
      </c>
      <c r="N83" t="s">
        <v>28</v>
      </c>
      <c r="O8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8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4" spans="1:16" x14ac:dyDescent="0.3">
      <c r="A84" t="s">
        <v>30</v>
      </c>
      <c r="C84" t="s">
        <v>18</v>
      </c>
      <c r="D84" t="s">
        <v>31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2</v>
      </c>
      <c r="M84" t="s">
        <v>14</v>
      </c>
      <c r="N84" t="s">
        <v>28</v>
      </c>
      <c r="O8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8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5" spans="1:16" x14ac:dyDescent="0.3">
      <c r="A85" t="s">
        <v>30</v>
      </c>
      <c r="C85" t="s">
        <v>18</v>
      </c>
      <c r="D85" t="s">
        <v>31</v>
      </c>
      <c r="E85">
        <v>1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N85" t="s">
        <v>28</v>
      </c>
      <c r="O8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8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6" spans="1:16" x14ac:dyDescent="0.3">
      <c r="A86" t="s">
        <v>30</v>
      </c>
      <c r="C86" t="s">
        <v>18</v>
      </c>
      <c r="D86" t="s">
        <v>31</v>
      </c>
      <c r="E86">
        <v>1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N86" t="s">
        <v>28</v>
      </c>
      <c r="O8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8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7" spans="1:16" x14ac:dyDescent="0.3">
      <c r="A87" t="s">
        <v>30</v>
      </c>
      <c r="C87" t="s">
        <v>18</v>
      </c>
      <c r="D87" t="s">
        <v>31</v>
      </c>
      <c r="E87">
        <v>1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N87" t="s">
        <v>28</v>
      </c>
      <c r="O8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8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8" spans="1:16" x14ac:dyDescent="0.3">
      <c r="A88" t="s">
        <v>30</v>
      </c>
      <c r="C88" t="s">
        <v>18</v>
      </c>
      <c r="D88" t="s">
        <v>31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 t="s">
        <v>17</v>
      </c>
      <c r="N88" t="s">
        <v>28</v>
      </c>
      <c r="O8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8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89" spans="1:16" x14ac:dyDescent="0.3">
      <c r="A89" t="s">
        <v>30</v>
      </c>
      <c r="C89" t="s">
        <v>18</v>
      </c>
      <c r="D89" t="s">
        <v>31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1</v>
      </c>
      <c r="M89" t="s">
        <v>17</v>
      </c>
      <c r="N89" t="s">
        <v>28</v>
      </c>
      <c r="O8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8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0" spans="1:16" x14ac:dyDescent="0.3">
      <c r="A90" t="s">
        <v>30</v>
      </c>
      <c r="C90" t="s">
        <v>18</v>
      </c>
      <c r="D90" t="s">
        <v>31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 t="s">
        <v>17</v>
      </c>
      <c r="N90" t="s">
        <v>28</v>
      </c>
      <c r="O9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1" spans="1:16" x14ac:dyDescent="0.3">
      <c r="A91" t="s">
        <v>30</v>
      </c>
      <c r="C91" t="s">
        <v>18</v>
      </c>
      <c r="D91" t="s">
        <v>31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 t="s">
        <v>17</v>
      </c>
      <c r="N91" t="s">
        <v>28</v>
      </c>
      <c r="O9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2" spans="1:16" x14ac:dyDescent="0.3">
      <c r="A92" t="s">
        <v>30</v>
      </c>
      <c r="C92" t="s">
        <v>18</v>
      </c>
      <c r="D92" t="s">
        <v>31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 t="s">
        <v>42</v>
      </c>
      <c r="N92" t="s">
        <v>28</v>
      </c>
      <c r="O9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3" spans="1:16" x14ac:dyDescent="0.3">
      <c r="A93" t="s">
        <v>30</v>
      </c>
      <c r="C93" t="s">
        <v>18</v>
      </c>
      <c r="D93" t="s">
        <v>31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</v>
      </c>
      <c r="M93" t="s">
        <v>34</v>
      </c>
      <c r="N93" t="s">
        <v>28</v>
      </c>
      <c r="O9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4" spans="1:16" x14ac:dyDescent="0.3">
      <c r="A94" t="s">
        <v>30</v>
      </c>
      <c r="C94" t="s">
        <v>18</v>
      </c>
      <c r="D94" t="s">
        <v>31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 t="s">
        <v>36</v>
      </c>
      <c r="N94" t="s">
        <v>28</v>
      </c>
      <c r="O9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5" spans="1:16" x14ac:dyDescent="0.3">
      <c r="A95" t="s">
        <v>30</v>
      </c>
      <c r="C95" t="s">
        <v>18</v>
      </c>
      <c r="D95" t="s">
        <v>31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 t="s">
        <v>37</v>
      </c>
      <c r="N95" t="s">
        <v>28</v>
      </c>
      <c r="O9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6" spans="1:16" x14ac:dyDescent="0.3">
      <c r="A96" t="s">
        <v>30</v>
      </c>
      <c r="C96" t="s">
        <v>18</v>
      </c>
      <c r="D96" t="s">
        <v>31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</v>
      </c>
      <c r="M96" t="s">
        <v>40</v>
      </c>
      <c r="N96" t="s">
        <v>28</v>
      </c>
      <c r="O9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7" spans="1:16" x14ac:dyDescent="0.3">
      <c r="A97" t="s">
        <v>30</v>
      </c>
      <c r="C97" t="s">
        <v>18</v>
      </c>
      <c r="D97" t="s">
        <v>31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1</v>
      </c>
      <c r="M97" t="s">
        <v>41</v>
      </c>
      <c r="N97" t="s">
        <v>28</v>
      </c>
      <c r="O9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8" spans="1:16" x14ac:dyDescent="0.3">
      <c r="A98" t="s">
        <v>30</v>
      </c>
      <c r="C98" t="s">
        <v>18</v>
      </c>
      <c r="D98" t="s">
        <v>31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4</v>
      </c>
      <c r="M98" t="s">
        <v>39</v>
      </c>
      <c r="N98" t="s">
        <v>28</v>
      </c>
      <c r="O9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99" spans="1:16" x14ac:dyDescent="0.3">
      <c r="A99" t="s">
        <v>30</v>
      </c>
      <c r="C99" t="s">
        <v>18</v>
      </c>
      <c r="D99" t="s">
        <v>31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5</v>
      </c>
      <c r="N99" t="s">
        <v>28</v>
      </c>
      <c r="O9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9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0" spans="1:16" x14ac:dyDescent="0.3">
      <c r="A100" t="s">
        <v>30</v>
      </c>
      <c r="C100" t="s">
        <v>18</v>
      </c>
      <c r="D100" t="s">
        <v>31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 t="s">
        <v>19</v>
      </c>
      <c r="N100" t="s">
        <v>28</v>
      </c>
      <c r="O10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10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1" spans="1:16" x14ac:dyDescent="0.3">
      <c r="A101" t="s">
        <v>30</v>
      </c>
      <c r="C101" t="s">
        <v>19</v>
      </c>
      <c r="D101" t="s">
        <v>31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N101" t="s">
        <v>28</v>
      </c>
      <c r="O10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10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2" spans="1:16" x14ac:dyDescent="0.3">
      <c r="A102" t="s">
        <v>30</v>
      </c>
      <c r="C102" t="s">
        <v>19</v>
      </c>
      <c r="D102" t="s">
        <v>31</v>
      </c>
      <c r="E102">
        <v>0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N102" t="s">
        <v>28</v>
      </c>
      <c r="O10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10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3" spans="1:16" x14ac:dyDescent="0.3">
      <c r="A103" t="s">
        <v>30</v>
      </c>
      <c r="C103" t="s">
        <v>19</v>
      </c>
      <c r="D103" t="s">
        <v>31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N103" t="s">
        <v>28</v>
      </c>
      <c r="O10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10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4" spans="1:16" x14ac:dyDescent="0.3">
      <c r="A104" t="s">
        <v>30</v>
      </c>
      <c r="C104" t="s">
        <v>18</v>
      </c>
      <c r="D104" t="s">
        <v>38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N104" t="s">
        <v>28</v>
      </c>
      <c r="O10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10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5" spans="1:16" x14ac:dyDescent="0.3">
      <c r="A105" t="s">
        <v>30</v>
      </c>
      <c r="C105" t="s">
        <v>18</v>
      </c>
      <c r="D105" t="s">
        <v>38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N105" t="s">
        <v>28</v>
      </c>
      <c r="O10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0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6" spans="1:16" x14ac:dyDescent="0.3">
      <c r="A106" t="s">
        <v>30</v>
      </c>
      <c r="C106" t="s">
        <v>18</v>
      </c>
      <c r="D106" t="s">
        <v>38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</v>
      </c>
      <c r="M106" t="s">
        <v>39</v>
      </c>
      <c r="N106" t="s">
        <v>28</v>
      </c>
      <c r="O10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0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7" spans="1:16" x14ac:dyDescent="0.3">
      <c r="A107" t="s">
        <v>30</v>
      </c>
      <c r="C107" t="s">
        <v>18</v>
      </c>
      <c r="D107" t="s">
        <v>38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 t="s">
        <v>17</v>
      </c>
      <c r="N107" t="s">
        <v>28</v>
      </c>
      <c r="O10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0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8" spans="1:16" x14ac:dyDescent="0.3">
      <c r="A108" t="s">
        <v>30</v>
      </c>
      <c r="C108" t="s">
        <v>18</v>
      </c>
      <c r="D108" t="s">
        <v>38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</v>
      </c>
      <c r="M108" t="s">
        <v>38</v>
      </c>
      <c r="N108" t="s">
        <v>28</v>
      </c>
      <c r="O10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0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09" spans="1:16" x14ac:dyDescent="0.3">
      <c r="A109" t="s">
        <v>30</v>
      </c>
      <c r="C109" t="s">
        <v>18</v>
      </c>
      <c r="D109" t="s">
        <v>35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N109" t="s">
        <v>28</v>
      </c>
      <c r="O10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10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0" spans="1:16" x14ac:dyDescent="0.3">
      <c r="A110" t="s">
        <v>30</v>
      </c>
      <c r="C110" t="s">
        <v>18</v>
      </c>
      <c r="D110" t="s">
        <v>35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N110" t="s">
        <v>28</v>
      </c>
      <c r="O11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11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1" spans="1:16" x14ac:dyDescent="0.3">
      <c r="A111" t="s">
        <v>30</v>
      </c>
      <c r="C111" t="s">
        <v>18</v>
      </c>
      <c r="D111" t="s">
        <v>35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N111" t="s">
        <v>28</v>
      </c>
      <c r="O11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1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2" spans="1:16" x14ac:dyDescent="0.3">
      <c r="A112" t="s">
        <v>30</v>
      </c>
      <c r="C112" t="s">
        <v>18</v>
      </c>
      <c r="D112" t="s">
        <v>35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</v>
      </c>
      <c r="M112" t="s">
        <v>19</v>
      </c>
      <c r="N112" t="s">
        <v>28</v>
      </c>
      <c r="O11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1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3" spans="1:16" x14ac:dyDescent="0.3">
      <c r="A113" t="s">
        <v>30</v>
      </c>
      <c r="C113" t="s">
        <v>18</v>
      </c>
      <c r="D113" t="s">
        <v>35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</v>
      </c>
      <c r="M113" t="s">
        <v>35</v>
      </c>
      <c r="N113" t="s">
        <v>28</v>
      </c>
      <c r="O11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1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4" spans="1:16" x14ac:dyDescent="0.3">
      <c r="A114" t="s">
        <v>30</v>
      </c>
      <c r="C114" t="s">
        <v>18</v>
      </c>
      <c r="D114" t="s">
        <v>32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N114" t="s">
        <v>28</v>
      </c>
      <c r="O11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11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5" spans="1:16" x14ac:dyDescent="0.3">
      <c r="A115" t="s">
        <v>30</v>
      </c>
      <c r="C115" t="s">
        <v>18</v>
      </c>
      <c r="D115" t="s">
        <v>32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  <c r="N115" t="s">
        <v>28</v>
      </c>
      <c r="O11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11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6" spans="1:16" x14ac:dyDescent="0.3">
      <c r="A116" t="s">
        <v>30</v>
      </c>
      <c r="C116" t="s">
        <v>18</v>
      </c>
      <c r="D116" t="s">
        <v>32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N116" t="s">
        <v>28</v>
      </c>
      <c r="O11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11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7" spans="1:16" x14ac:dyDescent="0.3">
      <c r="A117" t="s">
        <v>30</v>
      </c>
      <c r="C117" t="s">
        <v>19</v>
      </c>
      <c r="D117" t="s">
        <v>32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N117" t="s">
        <v>28</v>
      </c>
      <c r="O11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1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8" spans="1:16" x14ac:dyDescent="0.3">
      <c r="A118" t="s">
        <v>30</v>
      </c>
      <c r="C118" t="s">
        <v>18</v>
      </c>
      <c r="D118" t="s">
        <v>32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</v>
      </c>
      <c r="M118" t="s">
        <v>32</v>
      </c>
      <c r="N118" t="s">
        <v>28</v>
      </c>
      <c r="O11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1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19" spans="1:16" x14ac:dyDescent="0.3">
      <c r="A119" t="s">
        <v>30</v>
      </c>
      <c r="C119" t="s">
        <v>18</v>
      </c>
      <c r="D119" t="s">
        <v>33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N119" t="s">
        <v>28</v>
      </c>
      <c r="O11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1 Uddu</v>
      </c>
      <c r="P11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0" spans="1:16" x14ac:dyDescent="0.3">
      <c r="A120" t="s">
        <v>30</v>
      </c>
      <c r="C120" t="s">
        <v>18</v>
      </c>
      <c r="D120" t="s">
        <v>33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N120" t="s">
        <v>28</v>
      </c>
      <c r="O12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12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1" spans="1:16" x14ac:dyDescent="0.3">
      <c r="A121" t="s">
        <v>30</v>
      </c>
      <c r="C121" t="s">
        <v>18</v>
      </c>
      <c r="D121" t="s">
        <v>33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N121" t="s">
        <v>28</v>
      </c>
      <c r="O12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12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2" spans="1:16" x14ac:dyDescent="0.3">
      <c r="A122" t="s">
        <v>30</v>
      </c>
      <c r="C122" t="s">
        <v>18</v>
      </c>
      <c r="D122" t="s">
        <v>33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N122" t="s">
        <v>28</v>
      </c>
      <c r="O122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22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3" spans="1:16" x14ac:dyDescent="0.3">
      <c r="A123" t="s">
        <v>30</v>
      </c>
      <c r="C123" t="s">
        <v>18</v>
      </c>
      <c r="D123" t="s">
        <v>33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33</v>
      </c>
      <c r="N123" t="s">
        <v>28</v>
      </c>
      <c r="O123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23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4" spans="1:16" x14ac:dyDescent="0.3">
      <c r="A124" t="s">
        <v>30</v>
      </c>
      <c r="C124" t="s">
        <v>18</v>
      </c>
      <c r="D124" t="s">
        <v>31</v>
      </c>
      <c r="E124">
        <v>0</v>
      </c>
      <c r="F124">
        <v>2</v>
      </c>
      <c r="G124">
        <v>0</v>
      </c>
      <c r="H124">
        <v>0</v>
      </c>
      <c r="I124">
        <v>0</v>
      </c>
      <c r="J124">
        <v>0</v>
      </c>
      <c r="K124">
        <v>0</v>
      </c>
      <c r="N124" t="s">
        <v>27</v>
      </c>
      <c r="O124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>2 Uddu</v>
      </c>
      <c r="P124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5" spans="1:16" x14ac:dyDescent="0.3">
      <c r="A125" t="s">
        <v>30</v>
      </c>
      <c r="C125" t="s">
        <v>18</v>
      </c>
      <c r="D125" t="s">
        <v>31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3</v>
      </c>
      <c r="M125" t="s">
        <v>24</v>
      </c>
      <c r="N125" t="s">
        <v>27</v>
      </c>
      <c r="O125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25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6" spans="1:16" x14ac:dyDescent="0.3">
      <c r="A126" t="s">
        <v>30</v>
      </c>
      <c r="C126" t="s">
        <v>18</v>
      </c>
      <c r="D126" t="s">
        <v>31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1</v>
      </c>
      <c r="M126" t="s">
        <v>31</v>
      </c>
      <c r="N126" t="s">
        <v>27</v>
      </c>
      <c r="O126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Okiko</v>
      </c>
      <c r="P126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7" spans="1:16" x14ac:dyDescent="0.3">
      <c r="A127" t="s">
        <v>30</v>
      </c>
      <c r="C127" t="s">
        <v>18</v>
      </c>
      <c r="D127" t="s">
        <v>31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1</v>
      </c>
      <c r="M127" t="s">
        <v>31</v>
      </c>
      <c r="N127" t="s">
        <v>27</v>
      </c>
      <c r="O127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 xml:space="preserve"> 1 Goldlog</v>
      </c>
      <c r="P127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8" spans="1:16" x14ac:dyDescent="0.3">
      <c r="A128" t="s">
        <v>30</v>
      </c>
      <c r="C128" t="s">
        <v>18</v>
      </c>
      <c r="D128" t="s">
        <v>35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3</v>
      </c>
      <c r="M128" t="s">
        <v>24</v>
      </c>
      <c r="N128" t="s">
        <v>27</v>
      </c>
      <c r="O128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28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29" spans="1:16" x14ac:dyDescent="0.3">
      <c r="A129" t="s">
        <v>30</v>
      </c>
      <c r="C129" t="s">
        <v>18</v>
      </c>
      <c r="D129" t="s">
        <v>33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 t="s">
        <v>31</v>
      </c>
      <c r="N129" t="s">
        <v>27</v>
      </c>
      <c r="O129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29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30" spans="1:16" x14ac:dyDescent="0.3">
      <c r="A130" t="s">
        <v>30</v>
      </c>
      <c r="C130" t="s">
        <v>19</v>
      </c>
      <c r="D130" t="s">
        <v>38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 t="s">
        <v>31</v>
      </c>
      <c r="N130" t="s">
        <v>27</v>
      </c>
      <c r="O130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30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  <row r="131" spans="1:16" x14ac:dyDescent="0.3">
      <c r="A131" t="s">
        <v>30</v>
      </c>
      <c r="C131" t="s">
        <v>18</v>
      </c>
      <c r="D131" t="s">
        <v>32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3</v>
      </c>
      <c r="M131" t="s">
        <v>24</v>
      </c>
      <c r="N131" t="s">
        <v>27</v>
      </c>
      <c r="O131" t="str">
        <f>IF(Táblázat3_1[[#This Row],[Uddu]]&gt;0,Táblázat3_1[[#This Row],[Uddu]]&amp;" "&amp;Táblázat3_1[[#Headers],[Uddu]],"")&amp;IF(Táblázat3_1[[#This Row],[Okiko]]&gt;0," "&amp;Táblázat3_1[[#This Row],[Okiko]]&amp;" "&amp;Táblázat3_1[[#Headers],[Okiko]],"")&amp;IF(Táblázat3_1[[#This Row],[Goldlog]]&gt;0," "&amp;Táblázat3_1[[#This Row],[Goldlog]]&amp;" "&amp;Táblázat3_1[[#Headers],[Goldlog]],"")</f>
        <v/>
      </c>
      <c r="P131" t="str">
        <f>IF(Táblázat3_1[[#This Row],[Uddu prerequisite]]&gt;0,Táblázat3_1[[#This Row],[Uddu prerequisite]]&amp;" "&amp;Táblázat3_1[[#Headers],[Uddu]],"")&amp;IF(Táblázat3_1[[#This Row],[Okiko prerequisite]]&gt;0," "&amp;Táblázat3_1[[#This Row],[Okiko prerequisite]]&amp;" "&amp;Táblázat3_1[[#Headers],[Okiko]],"")&amp;IF(Táblázat3_1[[#This Row],[Goldlog prerequisite]]&gt;0," "&amp;Táblázat3_1[[#This Row],[Goldlog prerequisite]]&amp;" "&amp;Táblázat3_1[[#Headers],[Goldlog]],"")</f>
        <v/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62C28BA158B544A9168A557A16C8513" ma:contentTypeVersion="17" ma:contentTypeDescription="Új dokumentum létrehozása." ma:contentTypeScope="" ma:versionID="15915135ed203b4e81128b9d3f1d24a2">
  <xsd:schema xmlns:xsd="http://www.w3.org/2001/XMLSchema" xmlns:xs="http://www.w3.org/2001/XMLSchema" xmlns:p="http://schemas.microsoft.com/office/2006/metadata/properties" xmlns:ns3="85194d15-dc87-440f-a663-01c0852748a0" xmlns:ns4="3704d91e-be84-43e2-a4c1-561f17d7189b" targetNamespace="http://schemas.microsoft.com/office/2006/metadata/properties" ma:root="true" ma:fieldsID="648d523e1e2e399ccc8f737085a95d65" ns3:_="" ns4:_="">
    <xsd:import namespace="85194d15-dc87-440f-a663-01c0852748a0"/>
    <xsd:import namespace="3704d91e-be84-43e2-a4c1-561f17d718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94d15-dc87-440f-a663-01c0852748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4d91e-be84-43e2-a4c1-561f17d71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194d15-dc87-440f-a663-01c0852748a0" xsi:nil="true"/>
  </documentManagement>
</p:properties>
</file>

<file path=customXml/itemProps1.xml><?xml version="1.0" encoding="utf-8"?>
<ds:datastoreItem xmlns:ds="http://schemas.openxmlformats.org/officeDocument/2006/customXml" ds:itemID="{5DF48D39-70E2-497B-A7A0-A57339FBA7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A10712-3D36-4C0B-BF64-E51B5F602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194d15-dc87-440f-a663-01c0852748a0"/>
    <ds:schemaRef ds:uri="3704d91e-be84-43e2-a4c1-561f17d718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19ADB-5B9E-41CE-8321-15A8305A895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0DF19CC-9BFD-4B42-81A4-3E24C8696174}">
  <ds:schemaRefs>
    <ds:schemaRef ds:uri="3704d91e-be84-43e2-a4c1-561f17d7189b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85194d15-dc87-440f-a663-01c0852748a0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Pivot table</vt:lpstr>
      <vt:lpstr>Cards</vt:lpstr>
      <vt:lpstr>Background</vt:lpstr>
      <vt:lpstr>Background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Soós Balázs</dc:creator>
  <cp:lastModifiedBy>Dr. Soós Balázs</cp:lastModifiedBy>
  <dcterms:created xsi:type="dcterms:W3CDTF">2025-10-22T07:17:04Z</dcterms:created>
  <dcterms:modified xsi:type="dcterms:W3CDTF">2025-10-27T13:55:31Z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0x010100462C28BA158B544A9168A557A16C8513</vt:lpwstr>
  </property>
</Properties>
</file>